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BS1\User\rver1\werkmap\Representatie HR 2019_2020\HR 2021\def concept dd 24 juni 2021\"/>
    </mc:Choice>
  </mc:AlternateContent>
  <xr:revisionPtr revIDLastSave="0" documentId="8_{E064BF2C-B2D2-472C-94CB-DA23F46EBD65}" xr6:coauthVersionLast="47" xr6:coauthVersionMax="47" xr10:uidLastSave="{00000000-0000-0000-0000-000000000000}"/>
  <bookViews>
    <workbookView xWindow="-28920" yWindow="-210" windowWidth="29040" windowHeight="17640" xr2:uid="{00000000-000D-0000-FFFF-FFFF00000000}"/>
  </bookViews>
  <sheets>
    <sheet name="Onderbouwing stpr_dlwrneming" sheetId="1" r:id="rId1"/>
  </sheets>
  <definedNames>
    <definedName name="_AMO_UniqueIdentifier" hidden="1">"'2c4670c9-7480-4fc6-b47a-205aa739729b'"</definedName>
    <definedName name="_xlnm._FilterDatabase" localSheetId="0" hidden="1">'Onderbouwing stpr_dlwrneming'!$A$5:$AA$66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65" i="1" l="1"/>
  <c r="X65" i="1" s="1"/>
  <c r="Z65" i="1" s="1"/>
  <c r="AA65" i="1" s="1"/>
  <c r="Q65" i="1"/>
  <c r="Q64" i="1"/>
  <c r="W64" i="1"/>
  <c r="X64" i="1"/>
  <c r="Z64" i="1"/>
  <c r="Q62" i="1"/>
  <c r="W52" i="1" l="1"/>
  <c r="X52" i="1" s="1"/>
  <c r="Z52" i="1" s="1"/>
  <c r="Q52" i="1"/>
  <c r="Z18" i="1" l="1"/>
  <c r="Z71" i="1" l="1"/>
  <c r="AA71" i="1" s="1"/>
  <c r="Z72" i="1"/>
  <c r="AA72" i="1" s="1"/>
  <c r="Z73" i="1"/>
  <c r="AA73" i="1" s="1"/>
  <c r="W70" i="1"/>
  <c r="X70" i="1" s="1"/>
  <c r="Z70" i="1" s="1"/>
  <c r="Q70" i="1"/>
  <c r="W69" i="1"/>
  <c r="X69" i="1" s="1"/>
  <c r="Z69" i="1" s="1"/>
  <c r="Q69" i="1"/>
  <c r="W68" i="1"/>
  <c r="X68" i="1" s="1"/>
  <c r="Z68" i="1" s="1"/>
  <c r="Q68" i="1"/>
  <c r="W67" i="1"/>
  <c r="X67" i="1" s="1"/>
  <c r="Z67" i="1" s="1"/>
  <c r="Q67" i="1"/>
  <c r="W66" i="1"/>
  <c r="X66" i="1" s="1"/>
  <c r="Z66" i="1" s="1"/>
  <c r="Q66" i="1"/>
  <c r="AA70" i="1" l="1"/>
  <c r="Z15" i="1"/>
  <c r="W50" i="1" l="1"/>
  <c r="X50" i="1" s="1"/>
  <c r="Z50" i="1" s="1"/>
  <c r="W51" i="1"/>
  <c r="X51" i="1" s="1"/>
  <c r="Z51" i="1" s="1"/>
  <c r="Q50" i="1"/>
  <c r="Q51" i="1"/>
  <c r="Z20" i="1" l="1"/>
  <c r="Z19" i="1"/>
  <c r="W21" i="1"/>
  <c r="X21" i="1" s="1"/>
  <c r="Z21" i="1" s="1"/>
  <c r="Q21" i="1"/>
  <c r="W16" i="1"/>
  <c r="X16" i="1" s="1"/>
  <c r="Z16" i="1" s="1"/>
  <c r="Q16" i="1"/>
  <c r="AA21" i="1" l="1"/>
  <c r="W63" i="1"/>
  <c r="X63" i="1" s="1"/>
  <c r="Z63" i="1" s="1"/>
  <c r="Q63" i="1"/>
  <c r="W62" i="1"/>
  <c r="X62" i="1" s="1"/>
  <c r="Z62" i="1" s="1"/>
  <c r="Z61" i="1"/>
  <c r="Z60" i="1"/>
  <c r="W59" i="1"/>
  <c r="X59" i="1" s="1"/>
  <c r="Z59" i="1" s="1"/>
  <c r="Q59" i="1"/>
  <c r="W58" i="1"/>
  <c r="X58" i="1" s="1"/>
  <c r="Z58" i="1" s="1"/>
  <c r="AA59" i="1" s="1"/>
  <c r="W57" i="1"/>
  <c r="X57" i="1" s="1"/>
  <c r="Z57" i="1" s="1"/>
  <c r="Q57" i="1"/>
  <c r="W56" i="1"/>
  <c r="X56" i="1" s="1"/>
  <c r="Z56" i="1" s="1"/>
  <c r="Q56" i="1"/>
  <c r="W55" i="1"/>
  <c r="X55" i="1" s="1"/>
  <c r="Z55" i="1" s="1"/>
  <c r="AA55" i="1" s="1"/>
  <c r="Q55" i="1"/>
  <c r="W54" i="1"/>
  <c r="X54" i="1" s="1"/>
  <c r="Z54" i="1" s="1"/>
  <c r="Q54" i="1"/>
  <c r="Z53" i="1"/>
  <c r="W49" i="1"/>
  <c r="X49" i="1" s="1"/>
  <c r="Z49" i="1" s="1"/>
  <c r="Q49" i="1"/>
  <c r="Z48" i="1"/>
  <c r="Z47" i="1"/>
  <c r="Z46" i="1"/>
  <c r="Z45" i="1"/>
  <c r="W44" i="1"/>
  <c r="X44" i="1" s="1"/>
  <c r="Z44" i="1" s="1"/>
  <c r="Q44" i="1"/>
  <c r="Z43" i="1"/>
  <c r="Z42" i="1"/>
  <c r="Z41" i="1"/>
  <c r="W40" i="1"/>
  <c r="X40" i="1" s="1"/>
  <c r="Z40" i="1" s="1"/>
  <c r="AA40" i="1" s="1"/>
  <c r="Q40" i="1"/>
  <c r="W39" i="1"/>
  <c r="X39" i="1" s="1"/>
  <c r="Z39" i="1" s="1"/>
  <c r="Q39" i="1"/>
  <c r="Z38" i="1"/>
  <c r="Z37" i="1"/>
  <c r="AA37" i="1" s="1"/>
  <c r="Z36" i="1"/>
  <c r="AA36" i="1" s="1"/>
  <c r="Z35" i="1"/>
  <c r="Z34" i="1"/>
  <c r="Z33" i="1"/>
  <c r="Z32" i="1"/>
  <c r="Z31" i="1"/>
  <c r="Z30" i="1"/>
  <c r="Z29" i="1"/>
  <c r="W28" i="1"/>
  <c r="X28" i="1" s="1"/>
  <c r="Z28" i="1" s="1"/>
  <c r="Q28" i="1"/>
  <c r="W27" i="1"/>
  <c r="X27" i="1" s="1"/>
  <c r="Z27" i="1" s="1"/>
  <c r="Q27" i="1"/>
  <c r="Z26" i="1"/>
  <c r="W25" i="1"/>
  <c r="X25" i="1" s="1"/>
  <c r="Z25" i="1" s="1"/>
  <c r="Q25" i="1"/>
  <c r="Z24" i="1"/>
  <c r="Z23" i="1"/>
  <c r="Z22" i="1"/>
  <c r="W17" i="1"/>
  <c r="X17" i="1" s="1"/>
  <c r="Z17" i="1" s="1"/>
  <c r="Q17" i="1"/>
  <c r="W14" i="1"/>
  <c r="X14" i="1" s="1"/>
  <c r="Z14" i="1" s="1"/>
  <c r="Q14" i="1"/>
  <c r="W13" i="1"/>
  <c r="X13" i="1" s="1"/>
  <c r="Z13" i="1" s="1"/>
  <c r="Q13" i="1"/>
  <c r="Z12" i="1"/>
  <c r="W11" i="1"/>
  <c r="X11" i="1" s="1"/>
  <c r="Z11" i="1" s="1"/>
  <c r="Q11" i="1"/>
  <c r="Z10" i="1"/>
  <c r="W9" i="1"/>
  <c r="X9" i="1" s="1"/>
  <c r="Z9" i="1" s="1"/>
  <c r="Q9" i="1"/>
  <c r="Z8" i="1"/>
  <c r="Z7" i="1"/>
  <c r="Z6" i="1"/>
  <c r="AA64" i="1" l="1"/>
  <c r="AA25" i="1"/>
  <c r="AA52" i="1"/>
  <c r="AA28" i="1"/>
  <c r="AA17" i="1"/>
  <c r="AA9" i="1"/>
  <c r="AA13" i="1"/>
  <c r="AA35" i="1"/>
  <c r="AA44" i="1"/>
  <c r="AA39" i="1"/>
  <c r="AA47" i="1"/>
  <c r="AA57" i="1"/>
  <c r="AA54" i="1"/>
  <c r="AA7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Favié, Marjolein</author>
  </authors>
  <commentList>
    <comment ref="D5" authorId="0" shapeId="0" xr:uid="{00000000-0006-0000-0000-000001000000}">
      <text>
        <r>
          <rPr>
            <sz val="9"/>
            <color indexed="81"/>
            <rFont val="Tahoma"/>
            <family val="2"/>
          </rPr>
          <t>Dit is de totaal onderzochte massa/omzet zoals gerapporteerd in bijlage 3. Het bedrag is voor iedere regel in dit Excel dus hetzelfde.</t>
        </r>
      </text>
    </comment>
    <comment ref="F5" authorId="0" shapeId="0" xr:uid="{00000000-0006-0000-0000-000002000000}">
      <text>
        <r>
          <rPr>
            <sz val="9"/>
            <color indexed="81"/>
            <rFont val="Tahoma"/>
            <family val="2"/>
          </rPr>
          <t>Dit is de massa (in euro's) die betrekking heeft op het desbetreffende controlepunt/ controleonderdeel, ongeacht of er sprake is van een mogelijk financieel effect.</t>
        </r>
      </text>
    </comment>
    <comment ref="G5" authorId="0" shapeId="0" xr:uid="{00000000-0006-0000-0000-000003000000}">
      <text>
        <r>
          <rPr>
            <sz val="9"/>
            <color indexed="81"/>
            <rFont val="Tahoma"/>
            <family val="2"/>
          </rPr>
          <t>Hier alle output van de query weergeven (in aantallen), ongeacht of er sprake is van een mogelijk financieel effect.</t>
        </r>
      </text>
    </comment>
    <comment ref="H5" authorId="0" shapeId="0" xr:uid="{00000000-0006-0000-0000-000004000000}">
      <text>
        <r>
          <rPr>
            <sz val="9"/>
            <color indexed="81"/>
            <rFont val="Tahoma"/>
            <family val="2"/>
          </rPr>
          <t>Hier de output van de query weergeven (in aantallen) waarbij er sprake kan zijn van een mogelijk financieel effect en die óf allemaal afgekeurd worden, óf waarover een aanvullende inhoudelijke beoordeling plaatsvindt.</t>
        </r>
      </text>
    </comment>
    <comment ref="I5" authorId="0" shapeId="0" xr:uid="{00000000-0006-0000-0000-000005000000}">
      <text>
        <r>
          <rPr>
            <sz val="9"/>
            <color indexed="81"/>
            <rFont val="Tahoma"/>
            <family val="2"/>
          </rPr>
          <t>Hier alle output van de query weergeven (in euro's), waarbij sprake kan zijn van een financiële impact</t>
        </r>
      </text>
    </comment>
    <comment ref="J5" authorId="0" shapeId="0" xr:uid="{00000000-0006-0000-0000-000006000000}">
      <text>
        <r>
          <rPr>
            <sz val="9"/>
            <color indexed="81"/>
            <rFont val="Tahoma"/>
            <family val="2"/>
          </rPr>
          <t xml:space="preserve">Hier rapporteer je het daadwerkelijk aantal afgekeurde posten. Indien er een inhoudelijke beoordeling heeft plaatsgevonden op de queryuitkomsten kan dit aantal afwijken van het gerapporteerde aantal in kolom G. Indien de queryuitkomsten, zonder een aanvullende inhoudelijke beoordeling,  allemaal fout zijn bevonden dan rapporteer je hier hetzelfde aantal als het aantal in kolom G.
</t>
        </r>
      </text>
    </comment>
    <comment ref="M5" authorId="0" shapeId="0" xr:uid="{00000000-0006-0000-0000-000007000000}">
      <text>
        <r>
          <rPr>
            <sz val="9"/>
            <color indexed="81"/>
            <rFont val="Tahoma"/>
            <family val="2"/>
          </rPr>
          <t>De massa (in euro's) die betrekking heeft op het risico waarover een deelwaarneming uitgevoerd moet worden, ongeacht of er sprake is van een mogelijk financieel effect.</t>
        </r>
      </text>
    </comment>
    <comment ref="N5" authorId="0" shapeId="0" xr:uid="{00000000-0006-0000-0000-000008000000}">
      <text>
        <r>
          <rPr>
            <sz val="9"/>
            <color indexed="81"/>
            <rFont val="Tahoma"/>
            <family val="2"/>
          </rPr>
          <t>De massa (in aantallen) die betrekking heeft op het risico waarover een deelwaarneming uitgevoerd moet worden, ongeacht of er sprake is van een mogelijk financieel effect.</t>
        </r>
      </text>
    </comment>
    <comment ref="O5" authorId="0" shapeId="0" xr:uid="{00000000-0006-0000-0000-000009000000}">
      <text>
        <r>
          <rPr>
            <sz val="9"/>
            <color indexed="81"/>
            <rFont val="Tahoma"/>
            <family val="2"/>
          </rPr>
          <t xml:space="preserve">De massa (in euro's) die betrekking heeft op het risico waarover een deelwaarneming uitgevoerd moet worden, waarbij sprake kan zijn van een mogelijk financieel effect.
</t>
        </r>
      </text>
    </comment>
    <comment ref="P5" authorId="0" shapeId="0" xr:uid="{00000000-0006-0000-0000-00000A000000}">
      <text>
        <r>
          <rPr>
            <sz val="9"/>
            <color indexed="81"/>
            <rFont val="Tahoma"/>
            <family val="2"/>
          </rPr>
          <t>De massa (in aantallen) die betrekking heeft op het risico waarover een deelwaarneming uitgevoerd moet worden, waarbij sprake kan zijn van een mogelijk financieel effect.</t>
        </r>
      </text>
    </comment>
    <comment ref="Q5" authorId="0" shapeId="0" xr:uid="{00000000-0006-0000-0000-00000B000000}">
      <text>
        <r>
          <rPr>
            <sz val="9"/>
            <color indexed="81"/>
            <rFont val="Tahoma"/>
            <family val="2"/>
          </rPr>
          <t>Hier wordt de gerisicogerichte massa van de deelwaarneming (massa met mogelijk financieel effect) afgezet tegen de totale onderzoeksmassa.</t>
        </r>
      </text>
    </comment>
    <comment ref="R5" authorId="0" shapeId="0" xr:uid="{00000000-0006-0000-0000-00000C000000}">
      <text>
        <r>
          <rPr>
            <sz val="9"/>
            <color indexed="81"/>
            <rFont val="Tahoma"/>
            <family val="2"/>
          </rPr>
          <t>Dit betreft de omvang in euro's van de uitgevoerde deelwaarneming.</t>
        </r>
      </text>
    </comment>
    <comment ref="S5" authorId="0" shapeId="0" xr:uid="{00000000-0006-0000-0000-00000D000000}">
      <text>
        <r>
          <rPr>
            <sz val="9"/>
            <color indexed="81"/>
            <rFont val="Tahoma"/>
            <family val="2"/>
          </rPr>
          <t>Dit betreft de omvang in aantallen van de uitgevoerde deelwaarneming.</t>
        </r>
      </text>
    </comment>
    <comment ref="X5" authorId="0" shapeId="0" xr:uid="{00000000-0006-0000-0000-00000E000000}">
      <text>
        <r>
          <rPr>
            <sz val="9"/>
            <color indexed="81"/>
            <rFont val="Tahoma"/>
            <family val="2"/>
          </rPr>
          <t>Berekening van alle CP'en m.u.v. 9 en 10: g* ( c-/-e) 
Berekening van CP'en 9 en 10: g*c</t>
        </r>
      </text>
    </comment>
    <comment ref="Z5" authorId="0" shapeId="0" xr:uid="{00000000-0006-0000-0000-00000F000000}">
      <text>
        <r>
          <rPr>
            <b/>
            <sz val="9"/>
            <color indexed="81"/>
            <rFont val="Tahoma"/>
            <family val="2"/>
          </rPr>
          <t>Let op:</t>
        </r>
        <r>
          <rPr>
            <sz val="9"/>
            <color indexed="81"/>
            <rFont val="Tahoma"/>
            <family val="2"/>
          </rPr>
          <t xml:space="preserve">
Bij controlepunten 9 en 10 worden alleen b en h bij elkaar opgeteld omdat de deelwaarnemingen macro worden afgewikkeld.</t>
        </r>
      </text>
    </comment>
  </commentList>
</comments>
</file>

<file path=xl/sharedStrings.xml><?xml version="1.0" encoding="utf-8"?>
<sst xmlns="http://schemas.openxmlformats.org/spreadsheetml/2006/main" count="213" uniqueCount="150">
  <si>
    <t>Bijlage (1) Steekproef/deelwaarneming aantallen, (2) onderbouwing berekende foutpercentage en (3) impact micro bedragen vanuit de data analyse</t>
  </si>
  <si>
    <t>Totale massa</t>
  </si>
  <si>
    <t>Bij uitvoering data analyse</t>
  </si>
  <si>
    <t>Totale massa en risicomassa (specifiek per CP)</t>
  </si>
  <si>
    <t>Controlepunt</t>
  </si>
  <si>
    <t>criterium_omschr</t>
  </si>
  <si>
    <t>Omschrijving</t>
  </si>
  <si>
    <r>
      <t xml:space="preserve">a. 
onderzoeks-massa_zkh
</t>
    </r>
    <r>
      <rPr>
        <i/>
        <sz val="8"/>
        <rFont val="Corbel"/>
        <family val="2"/>
      </rPr>
      <t>in EUR</t>
    </r>
  </si>
  <si>
    <r>
      <t xml:space="preserve">
totale onderzoeksmassa_van_norm/ controlerisico
</t>
    </r>
    <r>
      <rPr>
        <i/>
        <sz val="10"/>
        <rFont val="Corbel"/>
        <family val="2"/>
      </rPr>
      <t>in EUR</t>
    </r>
  </si>
  <si>
    <r>
      <t xml:space="preserve">
totaal aantal fouten die voortvloeien uit de query
</t>
    </r>
    <r>
      <rPr>
        <i/>
        <sz val="10"/>
        <rFont val="Corbel"/>
        <family val="2"/>
      </rPr>
      <t>in aantallen</t>
    </r>
  </si>
  <si>
    <r>
      <t xml:space="preserve">
fouten die voortvloeien uit de query met eventuele financiële impact
</t>
    </r>
    <r>
      <rPr>
        <i/>
        <sz val="10"/>
        <rFont val="Corbel"/>
        <family val="2"/>
      </rPr>
      <t>in aantallen</t>
    </r>
  </si>
  <si>
    <r>
      <t xml:space="preserve">
fouten die voortvloeien uit de query met eventuele financiële impact
</t>
    </r>
    <r>
      <rPr>
        <i/>
        <sz val="10"/>
        <rFont val="Corbel"/>
        <family val="2"/>
      </rPr>
      <t>in EUR</t>
    </r>
  </si>
  <si>
    <r>
      <t xml:space="preserve">
aantal gerapporteerde fouten
</t>
    </r>
    <r>
      <rPr>
        <i/>
        <sz val="10"/>
        <rFont val="Corbel"/>
        <family val="2"/>
      </rPr>
      <t>in aantallen</t>
    </r>
  </si>
  <si>
    <r>
      <t>b. 
netto financiele impact</t>
    </r>
    <r>
      <rPr>
        <b/>
        <u/>
        <sz val="10"/>
        <rFont val="Corbel"/>
        <family val="2"/>
      </rPr>
      <t xml:space="preserve"> micro</t>
    </r>
    <r>
      <rPr>
        <b/>
        <sz val="10"/>
        <rFont val="Corbel"/>
        <family val="2"/>
      </rPr>
      <t xml:space="preserve"> fout - na inhoudelijke beoordeling
</t>
    </r>
    <r>
      <rPr>
        <b/>
        <i/>
        <sz val="10"/>
        <rFont val="Corbel"/>
        <family val="2"/>
      </rPr>
      <t>in EUR</t>
    </r>
  </si>
  <si>
    <r>
      <t xml:space="preserve">
totale onderzoeksmassa deelwaarneming
</t>
    </r>
    <r>
      <rPr>
        <i/>
        <sz val="8"/>
        <rFont val="Corbel"/>
        <family val="2"/>
      </rPr>
      <t>in EUR</t>
    </r>
  </si>
  <si>
    <r>
      <t xml:space="preserve">
totale onderzoeksmassa van controlerisico 
</t>
    </r>
    <r>
      <rPr>
        <i/>
        <sz val="8"/>
        <rFont val="Corbel"/>
        <family val="2"/>
      </rPr>
      <t>in aantallen</t>
    </r>
    <r>
      <rPr>
        <sz val="11"/>
        <rFont val="Corbel"/>
        <family val="2"/>
      </rPr>
      <t xml:space="preserve">
</t>
    </r>
  </si>
  <si>
    <r>
      <t xml:space="preserve">c. 
risicogerichte onderzoeksmassa deelwaarneming
</t>
    </r>
    <r>
      <rPr>
        <i/>
        <sz val="8"/>
        <rFont val="Corbel"/>
        <family val="2"/>
      </rPr>
      <t>in EUR</t>
    </r>
  </si>
  <si>
    <r>
      <t xml:space="preserve">
risicogerichte onderzoeksmassa van controlerisico 
</t>
    </r>
    <r>
      <rPr>
        <i/>
        <sz val="8"/>
        <rFont val="Corbel"/>
        <family val="2"/>
      </rPr>
      <t>in aantallen</t>
    </r>
    <r>
      <rPr>
        <sz val="11"/>
        <rFont val="Corbel"/>
        <family val="2"/>
      </rPr>
      <t xml:space="preserve">
</t>
    </r>
  </si>
  <si>
    <r>
      <t xml:space="preserve">d.
percentage risicogerichte onderzoeksmassa tov totale onderzoeksmassa
</t>
    </r>
    <r>
      <rPr>
        <i/>
        <sz val="8"/>
        <rFont val="Corbel"/>
        <family val="2"/>
      </rPr>
      <t>Berekening: c/a</t>
    </r>
    <r>
      <rPr>
        <sz val="11"/>
        <rFont val="Corbel"/>
        <family val="2"/>
      </rPr>
      <t xml:space="preserve">
</t>
    </r>
  </si>
  <si>
    <r>
      <t xml:space="preserve">e. Deelwaarneming
</t>
    </r>
    <r>
      <rPr>
        <i/>
        <sz val="8"/>
        <rFont val="Corbel"/>
        <family val="2"/>
      </rPr>
      <t>in euro's</t>
    </r>
  </si>
  <si>
    <r>
      <t xml:space="preserve">
aantal deelwaarneming
</t>
    </r>
    <r>
      <rPr>
        <i/>
        <sz val="8"/>
        <rFont val="Corbel"/>
        <family val="2"/>
      </rPr>
      <t>in aantallen</t>
    </r>
  </si>
  <si>
    <r>
      <t xml:space="preserve">
fouten in deelwaarneming
</t>
    </r>
    <r>
      <rPr>
        <i/>
        <sz val="8"/>
        <rFont val="Corbel"/>
        <family val="2"/>
      </rPr>
      <t>in aantallen</t>
    </r>
  </si>
  <si>
    <r>
      <t xml:space="preserve">
fouten in deelwaarneming met financiele impact
</t>
    </r>
    <r>
      <rPr>
        <i/>
        <sz val="8"/>
        <rFont val="Corbel"/>
        <family val="2"/>
      </rPr>
      <t>in aantallen</t>
    </r>
  </si>
  <si>
    <r>
      <t xml:space="preserve">f. 
netto financiele impact micro uit deelwaarneming
</t>
    </r>
    <r>
      <rPr>
        <b/>
        <i/>
        <sz val="8"/>
        <rFont val="Corbel"/>
        <family val="2"/>
      </rPr>
      <t>in EUR</t>
    </r>
  </si>
  <si>
    <r>
      <t xml:space="preserve">g. foutpercen-tage micro
</t>
    </r>
    <r>
      <rPr>
        <i/>
        <sz val="8"/>
        <rFont val="Corbel"/>
        <family val="2"/>
      </rPr>
      <t>Berekening: f/e</t>
    </r>
  </si>
  <si>
    <r>
      <t xml:space="preserve">h. 
netto financiele impact </t>
    </r>
    <r>
      <rPr>
        <b/>
        <u/>
        <sz val="11"/>
        <rFont val="Corbel"/>
        <family val="2"/>
      </rPr>
      <t>macro</t>
    </r>
    <r>
      <rPr>
        <b/>
        <sz val="11"/>
        <rFont val="Corbel"/>
        <family val="2"/>
      </rPr>
      <t xml:space="preserve">
</t>
    </r>
    <r>
      <rPr>
        <b/>
        <i/>
        <sz val="8"/>
        <rFont val="Corbel"/>
        <family val="2"/>
      </rPr>
      <t>in EUR</t>
    </r>
  </si>
  <si>
    <t xml:space="preserve">
totale netto financiele impact (micro en macro)
Berekening: b + f + h</t>
  </si>
  <si>
    <t>Totaal per controlepunt</t>
  </si>
  <si>
    <t>1.1</t>
  </si>
  <si>
    <t>1.2</t>
  </si>
  <si>
    <t>1B) meerdere consulten op 1 dag (deelwaarneming)</t>
  </si>
  <si>
    <t>2A ) meerdere consulten op 1 dag, starttijd minder dan een uur. (data-analyse)</t>
  </si>
  <si>
    <t>2B) meerdere consulten op 1 dag (deelwaarneming)</t>
  </si>
  <si>
    <t>1.3.A</t>
  </si>
  <si>
    <t>Onterecht vastleggen van poliklinische consulten  - indien er geen face to face contact is met een poortfunctie (m.u.v. klinisch fysicus audioloog &amp; specialist ouderengene</t>
  </si>
  <si>
    <t>1) geen face-to-face contact poortfunctie (data-analyse of deelwaarneming)</t>
  </si>
  <si>
    <t>1.3.B</t>
  </si>
  <si>
    <t>Onterecht vastleggen van poliklinische consulten  - indien er geen face to face contact is met een poortfunctie (m.u.v. klinisch fysicus audioloog &amp; specialist ouderengeneeskunde) (A) of poortspecialist (B)</t>
  </si>
  <si>
    <t>1.3</t>
  </si>
  <si>
    <t>Vaststellen face-to-face contact middels dossier onderzoek (deelwaarneming)</t>
  </si>
  <si>
    <t>Data-analyse: Onterecht vastleggen van een Intercollegiaal consult</t>
  </si>
  <si>
    <t>1) ICC zonder opname (data-analyse)</t>
  </si>
  <si>
    <t>2) ICC incombinatie met reguliere zorg bij hetzelfde specialisme (data-analyse)</t>
  </si>
  <si>
    <t>3) meerdere ICC subtrajecten bij hetzelfde specialisme (data-analyse)</t>
  </si>
  <si>
    <t>Deelwaarneming: Onterecht vastleggen van een Intercollegiaal consult</t>
  </si>
  <si>
    <t>1) face-to-face contact ICC (deelwaarneming)</t>
  </si>
  <si>
    <t>Data-analyse: Onterecht vastleggen van Medebehandeling</t>
  </si>
  <si>
    <t>1) medebehandeling niet tijdens een klinische opname voor een ander specialisme (data-analyse)</t>
  </si>
  <si>
    <t>Deelwaarneming: Onterecht vastleggen van Medebehandeling</t>
  </si>
  <si>
    <t>1) medebehandeling zonder eigen behandeling (deelwaarneming op deelmassa A)</t>
  </si>
  <si>
    <t>2) medebehandeling met eigen behandeling (deelwaarneming op deelmassa B)</t>
  </si>
  <si>
    <t>1) Dagverpelging op een niet voor dagverpleging gerichte afdeling (data-analyse)</t>
  </si>
  <si>
    <t>2) Meerdere dagverplegingen op dezelfde dag voor het zelfde specialisme (data-analyse)</t>
  </si>
  <si>
    <t>3) Dagverpleging korter dan 2 uur (data-analyse)</t>
  </si>
  <si>
    <t>4) Spoed voorafgaand aan dagverpleging op dezelfde dag binnen hetzelfde specialisme (data-analyse)</t>
  </si>
  <si>
    <t>5) dagverpleging zonder behandeling  (data-analyse)</t>
  </si>
  <si>
    <t>6) Enkel dagverpleging kaakchirurgie naast een dagverpleging, geregistreerd op OK of niet (data-analyse)</t>
  </si>
  <si>
    <t>7) dagverpleging kaakchirurgie zonder een kaakchirurgische behandeling of onderzoek onder algehele anesthesie of diepe sedatie (data-analyse)</t>
  </si>
  <si>
    <t>5.1</t>
  </si>
  <si>
    <t>Onterecht vastleggen van een verpleegdag - Specifiek voor verpleging ingerichte afdeling</t>
  </si>
  <si>
    <t>1) verpleegdag op een niet voor verpleging ingerichte afdeling (data-analyse)</t>
  </si>
  <si>
    <t>5.2</t>
  </si>
  <si>
    <t xml:space="preserve">Onterecht vastleggen van een verpleegdag - Minimaal 1 overnachting </t>
  </si>
  <si>
    <t>1) verpleegdag zonderdag minimaal 1 overnachting (data-analyse)</t>
  </si>
  <si>
    <t>5.4</t>
  </si>
  <si>
    <t>Data-analyse: Verpleegdagen zijn onterecht gekoppeld aan een subtraject – Klinische periode verdeeld over meerdere subtrajecten binnen 1 specialisme</t>
  </si>
  <si>
    <t>1) verpleegdagen verdeeld over meerdere zorgtrajecten binnen een specialisme met automatische afsluitregels (data-analyse)</t>
  </si>
  <si>
    <t>Deelwaarneming: Verpleegdagen zijn onterecht gekoppeld aan een subtraject – Klinische periode verdeeld over meerdere subtrajecten binnen 1 specialisme</t>
  </si>
  <si>
    <t>1) verpleegdagen verdeeld over meerdere zorg-en/of subtrajecten binnen een specialisme (deelwaarneming)</t>
  </si>
  <si>
    <t>5.5</t>
  </si>
  <si>
    <t>1) verpleegdagen verdeeld over meerdere subtrajecten over meerdere specialismen (deelwaarneming)</t>
  </si>
  <si>
    <t>5.6</t>
  </si>
  <si>
    <t>Data-analyse: Onterecht vastleggen van een Langdurige observatie (zonder overnachting)</t>
  </si>
  <si>
    <t>1) langdurige observatie zonder opname voldoet niet aan opnameduur (data-analyse)</t>
  </si>
  <si>
    <t>2) langdurige observatie op een niet voor verpleging gerichte afdeling (data-analyse)</t>
  </si>
  <si>
    <t>3) langdurige observatie tijdens dagverplegingen, verpleging of IC behandeldag (data-analyse)</t>
  </si>
  <si>
    <t>Deelwaarneming: Onterecht vastleggen van een Langdurige observatie (zonder overnachting)</t>
  </si>
  <si>
    <t>1) langdurige observatie zonder spoedeisend hulpcontact (deelwaarneming)</t>
  </si>
  <si>
    <t>5.9</t>
  </si>
  <si>
    <t>1) IC behandeldag op een andere afdeling dan een IC (data-analyse)</t>
  </si>
  <si>
    <t>2) meerdere IC behandeldagen op dezelfde kalenderdag (data-analyse)</t>
  </si>
  <si>
    <t>3) verpleegdag op dezelfde kalenderdag als een IC-behandeldag (data-analyse)</t>
  </si>
  <si>
    <t>6.11</t>
  </si>
  <si>
    <t>Data-analyse: Onterecht vastleggen van een consult bij Kaakchirurgie</t>
  </si>
  <si>
    <t>1) consult op dezelfde kalenderdag als een verrichting uit productgroep 3 t/m 8 (data-analyse)</t>
  </si>
  <si>
    <t>Deelwaarneming: Onterecht vastleggen van een consult bij Kaakchirurgie</t>
  </si>
  <si>
    <t>6.12</t>
  </si>
  <si>
    <t>6.15</t>
  </si>
  <si>
    <t>1) wondbehandeling (deelwaarneming)</t>
  </si>
  <si>
    <t>1) beeldvormende diagnostiek (deelwaarneming)</t>
  </si>
  <si>
    <t>2) pathologie (deelwaarneming)</t>
  </si>
  <si>
    <t>Data-analyse: Onterecht zorgtraject/subtraject</t>
  </si>
  <si>
    <t>2) parallelle subtrajecten met diagnose op DCT (data-analyse)</t>
  </si>
  <si>
    <t>3) dubbelzijdige niet operatief (data-analyse)</t>
  </si>
  <si>
    <t>Deelwaarneming: Onterecht zorgtraject/subtraject</t>
  </si>
  <si>
    <t>nb. Alleen kolom K en X worden bij elkaar opgeteld omdat de deelwaarneming volledig macro wordt verantwoord.</t>
  </si>
  <si>
    <t>2) deelmassa 2, ZT11 zonder parallel traject, risico A en B (deelwaarneming)</t>
  </si>
  <si>
    <t>1.4</t>
  </si>
  <si>
    <t>1) polikliniekbezoek tijdens dagverpleging, LOZO, klinische opname, IC-behandeldag, Neonatale IC of Pediatrische IC voor een ander specialisme (exclusief herhaal consult)</t>
  </si>
  <si>
    <t>2) herhaal polikliniekbezoek tijdens een dagverpleging of LOZO voor ander specialisme</t>
  </si>
  <si>
    <t>3A) Data-analyse: herhaal polikliniekbezoek tijdens klinische opname, verpleegdag, IC-behandeldag, Neonatale IC of Pediatrische IC voor een ander specialisme</t>
  </si>
  <si>
    <t>Vaststellen voorwaarden regulier herhaalpolikliniekbezoek (deelwaarneming)</t>
  </si>
  <si>
    <t>1) taakdelegatie (data-analyse)</t>
  </si>
  <si>
    <t>1) taakdelegatie (deelwaarneming)</t>
  </si>
  <si>
    <t>Data-analyse: Onterecht vastleggen van een polikliniekbezoek - Polikliniekbezoek tijdens klinische opname/dagverpleging/verpleegdag/observatie</t>
  </si>
  <si>
    <t>Deelwaarneming: Onterecht vastleggen van een polikliniekbezoek - Polikliniekbezoek tijdens klinische opname/dagverpleging/verpleegdag/observatie</t>
  </si>
  <si>
    <t>Data-analyse: Onterecht vastleggen van een polikliniekbezoek – meerdere consulten op één dag</t>
  </si>
  <si>
    <t>Deelwaarneming: Onterecht vastleggen van een polikliniekbezoek – meerdere consulten op één dag</t>
  </si>
  <si>
    <t>Data-analyse: Onterecht vastleggen van een Dagverpleging</t>
  </si>
  <si>
    <t xml:space="preserve">Data-analyse: Onterecht registreren van screen-to-screen consult, belconsult of schriftelijke consultatie </t>
  </si>
  <si>
    <t>Deelwaarneming: Verpleegdagen zijn onterecht gekoppeld aan een subtraject – Klinische periode verdeeld over meerdere subtrajecten over meerdere specialismen</t>
  </si>
  <si>
    <t>Data-analyse: Onterecht vastleggen van een IC-behandeldag</t>
  </si>
  <si>
    <t>Data-analyse: Onterecht declareren van een uitgevoerde verrichting bij Kaakchirurgie; taakdelegatie</t>
  </si>
  <si>
    <t>Deelwaarneming: Onterecht declareren van een uitgevoerde verrichting bij Kaakchirurgie; taakdelegatie</t>
  </si>
  <si>
    <t>Deelwaarneming: Onterecht vastleggen van zorgactiviteit wondbehandeling (ZA code 038945)</t>
  </si>
  <si>
    <t>Deelwaarneming: Meermaals vastleggen van een onderzoek – Radiologie, Pathologie</t>
  </si>
  <si>
    <t xml:space="preserve">Deelwaarneming: Onterecht registreren van screen-to-screen consult, belconsult of schriftelijke consultatie </t>
  </si>
  <si>
    <t>Deelwaarneming: Onterecht vastleggen van poliklinische consulten  - indien er geen face to face contact is met een poortfunctie (m.u.v. klinisch fysicus audioloog &amp; specialist ouderengeneeskunde) (A) of poortspecialist (B)</t>
  </si>
  <si>
    <t>12.2</t>
  </si>
  <si>
    <t>Het niet voldoen aan de voorwaarden voor vergoeding uit de basisverzekering bij zorg die alleen onder voorwaarde verzekerd is (oranje zorgactiviteiten)</t>
  </si>
  <si>
    <t>1) oranje zorgactiviteiten deelmassa anesthesie (deelwaarneming)</t>
  </si>
  <si>
    <t>1) oranje zorgactiviteiten deelmassa tissue expander (deelwaarneming)</t>
  </si>
  <si>
    <t>1) oranje zorgactiviteiten botulinetoxine (deelwaarneming)</t>
  </si>
  <si>
    <t>1) oranje zorgactiviteiten embolisatie (deelwaarneming)</t>
  </si>
  <si>
    <t>1) oranje zorgactiviteiten trombolyse (deelwaarneming)</t>
  </si>
  <si>
    <t>XX</t>
  </si>
  <si>
    <t>Instellingsspecifieke risico's ihkv Stimuleringsregeling</t>
  </si>
  <si>
    <t>Instellingsspecifieke risico's ihkv Stimuleringsregeling (vrije ruimte)</t>
  </si>
  <si>
    <t>1) deelmassa 1, ZT11 met parallel traject, risico A, B en C (deelwaarneming)</t>
  </si>
  <si>
    <t>3) deelmassa 3, ZT21 met parallel traject, risico C (deelwaarneming)</t>
  </si>
  <si>
    <t xml:space="preserve">1) registratie anders dan door poortfunctie (data-analyse) </t>
  </si>
  <si>
    <t>2) geen face-to-face contact poortfunctie (data-analyse)</t>
  </si>
  <si>
    <t>3) geen fysiek face-to-face contact aan vooraf gegaan (data-analyse)</t>
  </si>
  <si>
    <t>2) geen face-to-face contact met poortspecialist (data-analyse of deelwaarneming)</t>
  </si>
  <si>
    <t>Totaal</t>
  </si>
  <si>
    <t>1) Deelmassa 1, Controle add-on met dummycode 99999998</t>
  </si>
  <si>
    <t>2) Deelmassa 2, Resterende massa add-on geneesmiddelen en stollingsfactoren</t>
  </si>
  <si>
    <t>8. Het onterecht registreren en declareren van add-on geneesmiddelen en ozp-stollingsfactoren</t>
  </si>
  <si>
    <t>8.Het onterecht registreren en declareren van add-on geneesmiddelen en ozp-stollingsfactoren</t>
  </si>
  <si>
    <t>..lo900p;</t>
  </si>
  <si>
    <t>HR 2021</t>
  </si>
  <si>
    <t>4) anamnese en beleid (deelwaarneming)</t>
  </si>
  <si>
    <t xml:space="preserve">Deelwaarneming: Onterecht een parallel zorgtraject openen over specialismen heen </t>
  </si>
  <si>
    <t>3B) Deelwaarneming (indien 3A niet mogelijk) op massa beschreven bij 3A</t>
  </si>
  <si>
    <t>1A) meerdere consulten op 1 dag in geval er geen registratie van starttijd plaatsvindt. (data-analyse)</t>
  </si>
  <si>
    <t>1) Deelwaarnemingen voor de deelmassa’s varices, carpaal tunnelsyndroom, slaapaandoeningen, incontinentie/prolaps</t>
  </si>
  <si>
    <t>1) bezoekverrichtingen op dezelfde dag als een polikliniekbezoek (data-analyse)</t>
  </si>
  <si>
    <t>1) uitgebreid onderzoek (deelwaarneming)</t>
  </si>
  <si>
    <t>2) nieuw ziektegeval binnen 30 dagen na consult (deelwaarneming)</t>
  </si>
  <si>
    <t>3) nieuw ziektegeval binnen 30 dagen na verrichting uit productgroep 3 t/m 8 (deelwaarneming)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</si>
</sst>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 #,##0.00_ ;_ &quot;€&quot;\ * \-#,##0.00_ ;_ &quot;€&quot;\ * &quot;-&quot;??_ ;_ @_ "/>
    <numFmt numFmtId="164" formatCode="_-* #,##0_-;_-* #,##0\-;_-* &quot;-&quot;_-;_-@_-"/>
    <numFmt numFmtId="165" formatCode="_-&quot;€&quot;\ * #,##0.00_-;_-&quot;€&quot;\ * #,##0.00\-;_-&quot;€&quot;\ * &quot;-&quot;??_-;_-@_-"/>
  </numFmts>
  <fonts count="23" x14ac:knownFonts="1">
    <font>
      <sz val="11"/>
      <color theme="1"/>
      <name val="Calibri"/>
      <family val="2"/>
      <scheme val="minor"/>
    </font>
    <font>
      <sz val="11"/>
      <color theme="1"/>
      <name val="Calibri"/>
      <family val="2"/>
      <scheme val="minor"/>
    </font>
    <font>
      <b/>
      <sz val="10"/>
      <color theme="1"/>
      <name val="Corbel"/>
      <family val="2"/>
    </font>
    <font>
      <sz val="10"/>
      <color theme="1"/>
      <name val="Corbel"/>
      <family val="2"/>
    </font>
    <font>
      <sz val="11"/>
      <color theme="1"/>
      <name val="Georgia"/>
      <family val="1"/>
    </font>
    <font>
      <b/>
      <sz val="11"/>
      <color theme="1"/>
      <name val="Georgia"/>
      <family val="1"/>
    </font>
    <font>
      <b/>
      <sz val="10"/>
      <color theme="8"/>
      <name val="Corbel"/>
      <family val="2"/>
    </font>
    <font>
      <b/>
      <sz val="11"/>
      <color theme="8"/>
      <name val="Georgia"/>
      <family val="1"/>
    </font>
    <font>
      <b/>
      <sz val="11"/>
      <color rgb="FF0070C0"/>
      <name val="Georgia"/>
      <family val="1"/>
    </font>
    <font>
      <b/>
      <sz val="10"/>
      <name val="Corbel"/>
      <family val="2"/>
    </font>
    <font>
      <sz val="10"/>
      <name val="Corbel"/>
      <family val="2"/>
    </font>
    <font>
      <sz val="11"/>
      <name val="Corbel"/>
      <family val="2"/>
    </font>
    <font>
      <i/>
      <sz val="8"/>
      <name val="Corbel"/>
      <family val="2"/>
    </font>
    <font>
      <b/>
      <sz val="11"/>
      <name val="Corbel"/>
      <family val="2"/>
    </font>
    <font>
      <i/>
      <sz val="10"/>
      <name val="Corbel"/>
      <family val="2"/>
    </font>
    <font>
      <b/>
      <u/>
      <sz val="10"/>
      <name val="Corbel"/>
      <family val="2"/>
    </font>
    <font>
      <b/>
      <i/>
      <sz val="10"/>
      <name val="Corbel"/>
      <family val="2"/>
    </font>
    <font>
      <b/>
      <i/>
      <sz val="8"/>
      <name val="Corbel"/>
      <family val="2"/>
    </font>
    <font>
      <b/>
      <u/>
      <sz val="11"/>
      <name val="Corbel"/>
      <family val="2"/>
    </font>
    <font>
      <sz val="11"/>
      <name val="Georgia"/>
      <family val="1"/>
    </font>
    <font>
      <sz val="10"/>
      <color rgb="FFFF0000"/>
      <name val="Corbel"/>
      <family val="2"/>
    </font>
    <font>
      <sz val="9"/>
      <color indexed="81"/>
      <name val="Tahoma"/>
      <family val="2"/>
    </font>
    <font>
      <b/>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2" tint="-9.9978637043366805E-2"/>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top style="hair">
        <color indexed="64"/>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style="medium">
        <color indexed="64"/>
      </right>
      <top style="hair">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hair">
        <color indexed="64"/>
      </left>
      <right style="medium">
        <color indexed="64"/>
      </right>
      <top/>
      <bottom/>
      <diagonal/>
    </border>
    <border>
      <left style="medium">
        <color indexed="64"/>
      </left>
      <right style="medium">
        <color indexed="64"/>
      </right>
      <top/>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hair">
        <color indexed="64"/>
      </left>
      <right/>
      <top/>
      <bottom style="hair">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273">
    <xf numFmtId="0" fontId="0" fillId="0" borderId="0" xfId="0"/>
    <xf numFmtId="0" fontId="2" fillId="2" borderId="0" xfId="0" applyFont="1" applyFill="1" applyBorder="1" applyAlignment="1">
      <alignment horizontal="left"/>
    </xf>
    <xf numFmtId="0" fontId="3" fillId="2" borderId="0" xfId="0" applyFont="1" applyFill="1" applyBorder="1" applyAlignment="1"/>
    <xf numFmtId="165" fontId="3" fillId="2" borderId="0" xfId="0" applyNumberFormat="1" applyFont="1" applyFill="1" applyBorder="1" applyAlignment="1"/>
    <xf numFmtId="165" fontId="4" fillId="2" borderId="0" xfId="0" applyNumberFormat="1" applyFont="1" applyFill="1" applyBorder="1" applyAlignment="1"/>
    <xf numFmtId="0" fontId="4" fillId="2" borderId="0" xfId="0" applyFont="1" applyFill="1" applyBorder="1" applyAlignment="1"/>
    <xf numFmtId="164" fontId="4" fillId="2" borderId="0" xfId="0" applyNumberFormat="1" applyFont="1" applyFill="1" applyBorder="1" applyAlignment="1"/>
    <xf numFmtId="10" fontId="4" fillId="2" borderId="0" xfId="0" applyNumberFormat="1" applyFont="1" applyFill="1" applyBorder="1" applyAlignment="1"/>
    <xf numFmtId="165" fontId="5" fillId="2" borderId="0" xfId="0" applyNumberFormat="1" applyFont="1" applyFill="1" applyBorder="1" applyAlignment="1"/>
    <xf numFmtId="165" fontId="4" fillId="2" borderId="1" xfId="0" applyNumberFormat="1" applyFont="1" applyFill="1" applyBorder="1" applyAlignment="1"/>
    <xf numFmtId="164" fontId="4" fillId="2" borderId="2" xfId="0" applyNumberFormat="1" applyFont="1" applyFill="1" applyBorder="1" applyAlignment="1"/>
    <xf numFmtId="165" fontId="4" fillId="2" borderId="2" xfId="0" applyNumberFormat="1" applyFont="1" applyFill="1" applyBorder="1" applyAlignment="1"/>
    <xf numFmtId="165" fontId="4" fillId="2" borderId="3" xfId="0" applyNumberFormat="1" applyFont="1" applyFill="1" applyBorder="1" applyAlignment="1"/>
    <xf numFmtId="165" fontId="6" fillId="2" borderId="0" xfId="0" applyNumberFormat="1" applyFont="1" applyFill="1" applyBorder="1" applyAlignment="1"/>
    <xf numFmtId="165" fontId="7" fillId="2" borderId="0" xfId="0" applyNumberFormat="1" applyFont="1" applyFill="1" applyBorder="1" applyAlignment="1"/>
    <xf numFmtId="165" fontId="4" fillId="2" borderId="4" xfId="0" applyNumberFormat="1" applyFont="1" applyFill="1" applyBorder="1" applyAlignment="1"/>
    <xf numFmtId="164" fontId="7" fillId="2" borderId="0" xfId="0" applyNumberFormat="1" applyFont="1" applyFill="1" applyBorder="1" applyAlignment="1"/>
    <xf numFmtId="165" fontId="8" fillId="2" borderId="5" xfId="0" applyNumberFormat="1" applyFont="1" applyFill="1" applyBorder="1" applyAlignment="1">
      <alignment horizontal="right"/>
    </xf>
    <xf numFmtId="10" fontId="7" fillId="2" borderId="0" xfId="0" applyNumberFormat="1" applyFont="1" applyFill="1" applyBorder="1" applyAlignment="1"/>
    <xf numFmtId="165" fontId="4" fillId="2" borderId="5" xfId="0" applyNumberFormat="1" applyFont="1" applyFill="1" applyBorder="1" applyAlignment="1"/>
    <xf numFmtId="165" fontId="9" fillId="3" borderId="14" xfId="0" applyNumberFormat="1" applyFont="1" applyFill="1" applyBorder="1" applyAlignment="1">
      <alignment vertical="top" wrapText="1"/>
    </xf>
    <xf numFmtId="0" fontId="3" fillId="0" borderId="0" xfId="0" applyFont="1" applyBorder="1" applyAlignment="1">
      <alignment vertical="top" wrapText="1"/>
    </xf>
    <xf numFmtId="0" fontId="2" fillId="0" borderId="15" xfId="0" applyFont="1" applyBorder="1" applyAlignment="1">
      <alignment horizontal="left" vertical="top"/>
    </xf>
    <xf numFmtId="0" fontId="3" fillId="0" borderId="16" xfId="0" applyFont="1" applyBorder="1" applyAlignment="1">
      <alignment vertical="top"/>
    </xf>
    <xf numFmtId="165" fontId="3" fillId="0" borderId="16" xfId="0" applyNumberFormat="1" applyFont="1" applyBorder="1" applyAlignment="1">
      <alignment vertical="top"/>
    </xf>
    <xf numFmtId="165" fontId="4" fillId="0" borderId="17" xfId="0" applyNumberFormat="1" applyFont="1" applyBorder="1" applyAlignment="1">
      <alignment vertical="top"/>
    </xf>
    <xf numFmtId="3" fontId="5" fillId="2" borderId="18" xfId="0" applyNumberFormat="1" applyFont="1" applyFill="1" applyBorder="1" applyAlignment="1">
      <alignment vertical="top"/>
    </xf>
    <xf numFmtId="165" fontId="3" fillId="0" borderId="15" xfId="0" applyNumberFormat="1" applyFont="1" applyBorder="1" applyAlignment="1">
      <alignment vertical="top"/>
    </xf>
    <xf numFmtId="164" fontId="3" fillId="0" borderId="16" xfId="0" applyNumberFormat="1" applyFont="1" applyBorder="1" applyAlignment="1">
      <alignment vertical="top"/>
    </xf>
    <xf numFmtId="164" fontId="4" fillId="6" borderId="16" xfId="0" applyNumberFormat="1" applyFont="1" applyFill="1" applyBorder="1" applyAlignment="1">
      <alignment vertical="top"/>
    </xf>
    <xf numFmtId="165" fontId="4" fillId="6" borderId="16" xfId="0" applyNumberFormat="1" applyFont="1" applyFill="1" applyBorder="1" applyAlignment="1">
      <alignment vertical="top"/>
    </xf>
    <xf numFmtId="10" fontId="19" fillId="6" borderId="16" xfId="1" applyNumberFormat="1" applyFont="1" applyFill="1" applyBorder="1" applyAlignment="1">
      <alignment horizontal="right" vertical="top"/>
    </xf>
    <xf numFmtId="10" fontId="4" fillId="6" borderId="16" xfId="0" applyNumberFormat="1" applyFont="1" applyFill="1" applyBorder="1" applyAlignment="1">
      <alignment vertical="top"/>
    </xf>
    <xf numFmtId="165" fontId="4" fillId="6" borderId="17" xfId="0" applyNumberFormat="1" applyFont="1" applyFill="1" applyBorder="1" applyAlignment="1">
      <alignment vertical="top"/>
    </xf>
    <xf numFmtId="3" fontId="5" fillId="0" borderId="18" xfId="0" applyNumberFormat="1" applyFont="1" applyFill="1" applyBorder="1" applyAlignment="1">
      <alignment vertical="top"/>
    </xf>
    <xf numFmtId="165" fontId="2" fillId="0" borderId="19" xfId="0" applyNumberFormat="1" applyFont="1" applyFill="1" applyBorder="1" applyAlignment="1">
      <alignment vertical="top"/>
    </xf>
    <xf numFmtId="0" fontId="3" fillId="0" borderId="0" xfId="0" applyFont="1" applyBorder="1" applyAlignment="1"/>
    <xf numFmtId="0" fontId="2" fillId="0" borderId="20" xfId="0" applyFont="1" applyBorder="1" applyAlignment="1">
      <alignment horizontal="left" vertical="top"/>
    </xf>
    <xf numFmtId="0" fontId="3" fillId="0" borderId="21" xfId="0" applyFont="1" applyBorder="1" applyAlignment="1">
      <alignment vertical="top"/>
    </xf>
    <xf numFmtId="165" fontId="3" fillId="0" borderId="21" xfId="0" applyNumberFormat="1" applyFont="1" applyBorder="1" applyAlignment="1">
      <alignment vertical="top"/>
    </xf>
    <xf numFmtId="165" fontId="4" fillId="0" borderId="22" xfId="0" applyNumberFormat="1" applyFont="1" applyBorder="1" applyAlignment="1">
      <alignment vertical="top"/>
    </xf>
    <xf numFmtId="3" fontId="5" fillId="2" borderId="23" xfId="0" applyNumberFormat="1" applyFont="1" applyFill="1" applyBorder="1" applyAlignment="1">
      <alignment vertical="top"/>
    </xf>
    <xf numFmtId="165" fontId="3" fillId="0" borderId="20" xfId="0" applyNumberFormat="1" applyFont="1" applyBorder="1" applyAlignment="1">
      <alignment vertical="top"/>
    </xf>
    <xf numFmtId="164" fontId="3" fillId="0" borderId="21" xfId="0" applyNumberFormat="1" applyFont="1" applyBorder="1" applyAlignment="1">
      <alignment vertical="top"/>
    </xf>
    <xf numFmtId="165" fontId="4" fillId="6" borderId="20" xfId="0" applyNumberFormat="1" applyFont="1" applyFill="1" applyBorder="1" applyAlignment="1">
      <alignment vertical="top"/>
    </xf>
    <xf numFmtId="164" fontId="4" fillId="6" borderId="21" xfId="0" applyNumberFormat="1" applyFont="1" applyFill="1" applyBorder="1" applyAlignment="1">
      <alignment vertical="top"/>
    </xf>
    <xf numFmtId="165" fontId="4" fillId="6" borderId="21" xfId="0" applyNumberFormat="1" applyFont="1" applyFill="1" applyBorder="1" applyAlignment="1">
      <alignment vertical="top"/>
    </xf>
    <xf numFmtId="10" fontId="19" fillId="6" borderId="21" xfId="1" applyNumberFormat="1" applyFont="1" applyFill="1" applyBorder="1" applyAlignment="1">
      <alignment horizontal="right" vertical="top"/>
    </xf>
    <xf numFmtId="10" fontId="4" fillId="6" borderId="21" xfId="0" applyNumberFormat="1" applyFont="1" applyFill="1" applyBorder="1" applyAlignment="1">
      <alignment vertical="top"/>
    </xf>
    <xf numFmtId="165" fontId="4" fillId="6" borderId="22" xfId="0" applyNumberFormat="1" applyFont="1" applyFill="1" applyBorder="1" applyAlignment="1">
      <alignment vertical="top"/>
    </xf>
    <xf numFmtId="3" fontId="5" fillId="0" borderId="23" xfId="0" applyNumberFormat="1" applyFont="1" applyFill="1" applyBorder="1" applyAlignment="1">
      <alignment vertical="top"/>
    </xf>
    <xf numFmtId="165" fontId="2" fillId="0" borderId="24" xfId="0" applyNumberFormat="1" applyFont="1" applyFill="1" applyBorder="1" applyAlignment="1">
      <alignment vertical="top"/>
    </xf>
    <xf numFmtId="165" fontId="4" fillId="0" borderId="27" xfId="0" applyNumberFormat="1" applyFont="1" applyBorder="1" applyAlignment="1">
      <alignment vertical="top"/>
    </xf>
    <xf numFmtId="165" fontId="5" fillId="2" borderId="28" xfId="0" applyNumberFormat="1" applyFont="1" applyFill="1" applyBorder="1" applyAlignment="1">
      <alignment vertical="top"/>
    </xf>
    <xf numFmtId="165" fontId="3" fillId="6" borderId="25" xfId="0" applyNumberFormat="1" applyFont="1" applyFill="1" applyBorder="1" applyAlignment="1">
      <alignment vertical="top"/>
    </xf>
    <xf numFmtId="165" fontId="3" fillId="6" borderId="26" xfId="0" applyNumberFormat="1" applyFont="1" applyFill="1" applyBorder="1" applyAlignment="1">
      <alignment vertical="top"/>
    </xf>
    <xf numFmtId="165" fontId="4" fillId="0" borderId="25" xfId="0" applyNumberFormat="1" applyFont="1" applyBorder="1" applyAlignment="1">
      <alignment vertical="top"/>
    </xf>
    <xf numFmtId="165" fontId="4" fillId="0" borderId="26" xfId="0" applyNumberFormat="1" applyFont="1" applyBorder="1" applyAlignment="1">
      <alignment vertical="top"/>
    </xf>
    <xf numFmtId="10" fontId="19" fillId="0" borderId="26" xfId="1" applyNumberFormat="1" applyFont="1" applyBorder="1" applyAlignment="1">
      <alignment horizontal="right" vertical="top"/>
    </xf>
    <xf numFmtId="10" fontId="4" fillId="0" borderId="26" xfId="0" applyNumberFormat="1" applyFont="1" applyBorder="1" applyAlignment="1">
      <alignment vertical="top"/>
    </xf>
    <xf numFmtId="165" fontId="4" fillId="0" borderId="27" xfId="0" applyNumberFormat="1" applyFont="1" applyFill="1" applyBorder="1" applyAlignment="1">
      <alignment vertical="top"/>
    </xf>
    <xf numFmtId="165" fontId="5" fillId="0" borderId="28" xfId="0" applyNumberFormat="1" applyFont="1" applyFill="1" applyBorder="1" applyAlignment="1">
      <alignment vertical="top"/>
    </xf>
    <xf numFmtId="165" fontId="2" fillId="0" borderId="29" xfId="0" applyNumberFormat="1" applyFont="1" applyFill="1" applyBorder="1" applyAlignment="1">
      <alignment vertical="top"/>
    </xf>
    <xf numFmtId="165" fontId="3" fillId="0" borderId="0" xfId="0" applyNumberFormat="1" applyFont="1" applyBorder="1" applyAlignment="1"/>
    <xf numFmtId="165" fontId="4" fillId="6" borderId="15" xfId="0" applyNumberFormat="1" applyFont="1" applyFill="1" applyBorder="1" applyAlignment="1">
      <alignment vertical="top"/>
    </xf>
    <xf numFmtId="165" fontId="3" fillId="6" borderId="20" xfId="0" applyNumberFormat="1" applyFont="1" applyFill="1" applyBorder="1" applyAlignment="1">
      <alignment vertical="top"/>
    </xf>
    <xf numFmtId="164" fontId="3" fillId="6" borderId="21" xfId="0" applyNumberFormat="1" applyFont="1" applyFill="1" applyBorder="1" applyAlignment="1">
      <alignment vertical="top"/>
    </xf>
    <xf numFmtId="165" fontId="3" fillId="6" borderId="21" xfId="0" applyNumberFormat="1" applyFont="1" applyFill="1" applyBorder="1" applyAlignment="1">
      <alignment vertical="top"/>
    </xf>
    <xf numFmtId="165" fontId="4" fillId="0" borderId="20" xfId="0" applyNumberFormat="1" applyFont="1" applyBorder="1" applyAlignment="1">
      <alignment vertical="top"/>
    </xf>
    <xf numFmtId="164" fontId="4" fillId="0" borderId="21" xfId="0" applyNumberFormat="1" applyFont="1" applyBorder="1" applyAlignment="1">
      <alignment vertical="top"/>
    </xf>
    <xf numFmtId="165" fontId="4" fillId="0" borderId="21" xfId="0" applyNumberFormat="1" applyFont="1" applyBorder="1" applyAlignment="1">
      <alignment vertical="top"/>
    </xf>
    <xf numFmtId="10" fontId="19" fillId="0" borderId="21" xfId="1" applyNumberFormat="1" applyFont="1" applyBorder="1" applyAlignment="1">
      <alignment horizontal="right" vertical="top"/>
    </xf>
    <xf numFmtId="10" fontId="4" fillId="0" borderId="21" xfId="0" applyNumberFormat="1" applyFont="1" applyBorder="1" applyAlignment="1">
      <alignment vertical="top"/>
    </xf>
    <xf numFmtId="165" fontId="4" fillId="0" borderId="22" xfId="0" applyNumberFormat="1" applyFont="1" applyFill="1" applyBorder="1" applyAlignment="1">
      <alignment vertical="top"/>
    </xf>
    <xf numFmtId="0" fontId="2" fillId="0" borderId="25" xfId="0" applyFont="1" applyBorder="1" applyAlignment="1">
      <alignment horizontal="left" vertical="top"/>
    </xf>
    <xf numFmtId="0" fontId="3" fillId="0" borderId="26" xfId="0" applyFont="1" applyBorder="1" applyAlignment="1">
      <alignment vertical="top"/>
    </xf>
    <xf numFmtId="3" fontId="5" fillId="2" borderId="28" xfId="0" applyNumberFormat="1" applyFont="1" applyFill="1" applyBorder="1" applyAlignment="1">
      <alignment vertical="top"/>
    </xf>
    <xf numFmtId="165" fontId="4" fillId="6" borderId="25" xfId="0" applyNumberFormat="1" applyFont="1" applyFill="1" applyBorder="1" applyAlignment="1">
      <alignment vertical="top"/>
    </xf>
    <xf numFmtId="164" fontId="4" fillId="6" borderId="26" xfId="0" applyNumberFormat="1" applyFont="1" applyFill="1" applyBorder="1" applyAlignment="1">
      <alignment vertical="top"/>
    </xf>
    <xf numFmtId="165" fontId="4" fillId="6" borderId="26" xfId="0" applyNumberFormat="1" applyFont="1" applyFill="1" applyBorder="1" applyAlignment="1">
      <alignment vertical="top"/>
    </xf>
    <xf numFmtId="164" fontId="4" fillId="0" borderId="26" xfId="0" applyNumberFormat="1" applyFont="1" applyBorder="1" applyAlignment="1">
      <alignment vertical="top"/>
    </xf>
    <xf numFmtId="3" fontId="5" fillId="0" borderId="28" xfId="0" applyNumberFormat="1" applyFont="1" applyFill="1" applyBorder="1" applyAlignment="1">
      <alignment vertical="top"/>
    </xf>
    <xf numFmtId="165" fontId="4" fillId="0" borderId="15" xfId="0" applyNumberFormat="1" applyFont="1" applyBorder="1" applyAlignment="1">
      <alignment vertical="top"/>
    </xf>
    <xf numFmtId="164" fontId="4" fillId="0" borderId="16" xfId="0" applyNumberFormat="1" applyFont="1" applyBorder="1" applyAlignment="1">
      <alignment vertical="top"/>
    </xf>
    <xf numFmtId="165" fontId="4" fillId="0" borderId="16" xfId="0" applyNumberFormat="1" applyFont="1" applyBorder="1" applyAlignment="1">
      <alignment vertical="top"/>
    </xf>
    <xf numFmtId="10" fontId="4" fillId="0" borderId="16" xfId="0" applyNumberFormat="1" applyFont="1" applyBorder="1" applyAlignment="1">
      <alignment vertical="top"/>
    </xf>
    <xf numFmtId="165" fontId="4" fillId="0" borderId="17" xfId="0" applyNumberFormat="1" applyFont="1" applyFill="1" applyBorder="1" applyAlignment="1">
      <alignment vertical="top"/>
    </xf>
    <xf numFmtId="165" fontId="4" fillId="6" borderId="27" xfId="0" applyNumberFormat="1" applyFont="1" applyFill="1" applyBorder="1" applyAlignment="1">
      <alignment vertical="top"/>
    </xf>
    <xf numFmtId="10" fontId="4" fillId="6" borderId="26" xfId="0" applyNumberFormat="1" applyFont="1" applyFill="1" applyBorder="1" applyAlignment="1">
      <alignment vertical="top"/>
    </xf>
    <xf numFmtId="0" fontId="2" fillId="0" borderId="30" xfId="0" applyFont="1" applyBorder="1" applyAlignment="1">
      <alignment horizontal="left" vertical="center"/>
    </xf>
    <xf numFmtId="0" fontId="3" fillId="0" borderId="31" xfId="0" applyFont="1" applyBorder="1" applyAlignment="1">
      <alignment vertical="center"/>
    </xf>
    <xf numFmtId="165" fontId="4" fillId="0" borderId="32" xfId="0" applyNumberFormat="1" applyFont="1" applyBorder="1" applyAlignment="1">
      <alignment vertical="top"/>
    </xf>
    <xf numFmtId="3" fontId="5" fillId="2" borderId="33" xfId="0" applyNumberFormat="1" applyFont="1" applyFill="1" applyBorder="1" applyAlignment="1">
      <alignment vertical="top"/>
    </xf>
    <xf numFmtId="165" fontId="4" fillId="0" borderId="30" xfId="0" applyNumberFormat="1" applyFont="1" applyBorder="1" applyAlignment="1">
      <alignment vertical="top"/>
    </xf>
    <xf numFmtId="164" fontId="4" fillId="0" borderId="31" xfId="0" applyNumberFormat="1" applyFont="1" applyBorder="1" applyAlignment="1">
      <alignment vertical="top"/>
    </xf>
    <xf numFmtId="165" fontId="4" fillId="0" borderId="31" xfId="0" applyNumberFormat="1" applyFont="1" applyBorder="1" applyAlignment="1">
      <alignment vertical="top"/>
    </xf>
    <xf numFmtId="165" fontId="4" fillId="6" borderId="30" xfId="0" applyNumberFormat="1" applyFont="1" applyFill="1" applyBorder="1" applyAlignment="1">
      <alignment vertical="top"/>
    </xf>
    <xf numFmtId="164" fontId="4" fillId="6" borderId="31" xfId="0" applyNumberFormat="1" applyFont="1" applyFill="1" applyBorder="1" applyAlignment="1">
      <alignment vertical="top"/>
    </xf>
    <xf numFmtId="165" fontId="4" fillId="6" borderId="31" xfId="0" applyNumberFormat="1" applyFont="1" applyFill="1" applyBorder="1" applyAlignment="1">
      <alignment vertical="top"/>
    </xf>
    <xf numFmtId="10" fontId="4" fillId="6" borderId="31" xfId="0" applyNumberFormat="1" applyFont="1" applyFill="1" applyBorder="1" applyAlignment="1">
      <alignment vertical="top"/>
    </xf>
    <xf numFmtId="165" fontId="4" fillId="6" borderId="32" xfId="0" applyNumberFormat="1" applyFont="1" applyFill="1" applyBorder="1" applyAlignment="1">
      <alignment vertical="top"/>
    </xf>
    <xf numFmtId="3" fontId="5" fillId="0" borderId="33" xfId="0" applyNumberFormat="1" applyFont="1" applyFill="1" applyBorder="1" applyAlignment="1">
      <alignment vertical="top"/>
    </xf>
    <xf numFmtId="165" fontId="2" fillId="0" borderId="14" xfId="0" applyNumberFormat="1" applyFont="1" applyFill="1" applyBorder="1" applyAlignment="1">
      <alignment vertical="top"/>
    </xf>
    <xf numFmtId="10" fontId="4" fillId="0" borderId="31" xfId="0" applyNumberFormat="1" applyFont="1" applyBorder="1" applyAlignment="1">
      <alignment vertical="top"/>
    </xf>
    <xf numFmtId="165" fontId="4" fillId="0" borderId="32" xfId="0" applyNumberFormat="1" applyFont="1" applyFill="1" applyBorder="1" applyAlignment="1">
      <alignment vertical="top"/>
    </xf>
    <xf numFmtId="10" fontId="4" fillId="0" borderId="21" xfId="0" applyNumberFormat="1" applyFont="1" applyFill="1" applyBorder="1" applyAlignment="1">
      <alignment vertical="top"/>
    </xf>
    <xf numFmtId="0" fontId="2" fillId="0" borderId="0" xfId="0" applyFont="1" applyBorder="1" applyAlignment="1">
      <alignment horizontal="left"/>
    </xf>
    <xf numFmtId="165" fontId="4" fillId="0" borderId="0" xfId="0" applyNumberFormat="1" applyFont="1" applyBorder="1" applyAlignment="1"/>
    <xf numFmtId="164" fontId="4" fillId="0" borderId="0" xfId="0" applyNumberFormat="1" applyFont="1" applyBorder="1" applyAlignment="1"/>
    <xf numFmtId="10" fontId="4" fillId="0" borderId="0" xfId="0" applyNumberFormat="1" applyFont="1" applyBorder="1" applyAlignment="1"/>
    <xf numFmtId="165" fontId="5" fillId="0" borderId="0" xfId="0" applyNumberFormat="1" applyFont="1" applyBorder="1" applyAlignment="1"/>
    <xf numFmtId="3" fontId="5" fillId="0" borderId="9" xfId="0" applyNumberFormat="1" applyFont="1" applyFill="1" applyBorder="1" applyAlignment="1">
      <alignment vertical="top"/>
    </xf>
    <xf numFmtId="0" fontId="3" fillId="0" borderId="0" xfId="0" applyFont="1" applyFill="1" applyBorder="1" applyAlignment="1"/>
    <xf numFmtId="0" fontId="3" fillId="0" borderId="0" xfId="0" applyFont="1" applyFill="1" applyBorder="1" applyAlignment="1">
      <alignment vertical="top" wrapText="1"/>
    </xf>
    <xf numFmtId="165" fontId="3" fillId="0" borderId="0" xfId="0" applyNumberFormat="1" applyFont="1" applyFill="1" applyBorder="1" applyAlignment="1"/>
    <xf numFmtId="0" fontId="2" fillId="0" borderId="20" xfId="0" applyFont="1" applyFill="1" applyBorder="1" applyAlignment="1">
      <alignment horizontal="left" vertical="top"/>
    </xf>
    <xf numFmtId="0" fontId="2" fillId="0" borderId="15" xfId="0" applyFont="1" applyFill="1" applyBorder="1" applyAlignment="1">
      <alignment horizontal="left" vertical="top"/>
    </xf>
    <xf numFmtId="165" fontId="3" fillId="0" borderId="21" xfId="0" applyNumberFormat="1" applyFont="1" applyFill="1" applyBorder="1" applyAlignment="1">
      <alignment vertical="top"/>
    </xf>
    <xf numFmtId="165" fontId="3" fillId="0" borderId="26" xfId="0" applyNumberFormat="1" applyFont="1" applyFill="1" applyBorder="1" applyAlignment="1">
      <alignment vertical="top"/>
    </xf>
    <xf numFmtId="165" fontId="3" fillId="0" borderId="16" xfId="0" applyNumberFormat="1" applyFont="1" applyFill="1" applyBorder="1" applyAlignment="1">
      <alignment vertical="top"/>
    </xf>
    <xf numFmtId="165" fontId="3" fillId="0" borderId="31" xfId="0" applyNumberFormat="1" applyFont="1" applyFill="1" applyBorder="1" applyAlignment="1">
      <alignment vertical="top"/>
    </xf>
    <xf numFmtId="3" fontId="5" fillId="2" borderId="40" xfId="0" applyNumberFormat="1" applyFont="1" applyFill="1" applyBorder="1" applyAlignment="1">
      <alignment vertical="top"/>
    </xf>
    <xf numFmtId="165" fontId="4" fillId="6" borderId="38" xfId="0" applyNumberFormat="1" applyFont="1" applyFill="1" applyBorder="1" applyAlignment="1">
      <alignment vertical="top"/>
    </xf>
    <xf numFmtId="164" fontId="4" fillId="6" borderId="39" xfId="0" applyNumberFormat="1" applyFont="1" applyFill="1" applyBorder="1" applyAlignment="1">
      <alignment vertical="top"/>
    </xf>
    <xf numFmtId="165" fontId="4" fillId="6" borderId="39" xfId="0" applyNumberFormat="1" applyFont="1" applyFill="1" applyBorder="1" applyAlignment="1">
      <alignment vertical="top"/>
    </xf>
    <xf numFmtId="165" fontId="4" fillId="0" borderId="38" xfId="0" applyNumberFormat="1" applyFont="1" applyBorder="1" applyAlignment="1">
      <alignment vertical="top"/>
    </xf>
    <xf numFmtId="164" fontId="4" fillId="0" borderId="39" xfId="0" applyNumberFormat="1" applyFont="1" applyBorder="1" applyAlignment="1">
      <alignment vertical="top"/>
    </xf>
    <xf numFmtId="165" fontId="4" fillId="0" borderId="39" xfId="0" applyNumberFormat="1" applyFont="1" applyBorder="1" applyAlignment="1">
      <alignment vertical="top"/>
    </xf>
    <xf numFmtId="3" fontId="5" fillId="0" borderId="40" xfId="0" applyNumberFormat="1" applyFont="1" applyFill="1" applyBorder="1" applyAlignment="1">
      <alignment vertical="top"/>
    </xf>
    <xf numFmtId="165" fontId="2" fillId="0" borderId="41" xfId="0" applyNumberFormat="1" applyFont="1" applyFill="1" applyBorder="1" applyAlignment="1">
      <alignment vertical="top"/>
    </xf>
    <xf numFmtId="165" fontId="4" fillId="0" borderId="42" xfId="0" applyNumberFormat="1" applyFont="1" applyFill="1" applyBorder="1" applyAlignment="1">
      <alignment vertical="top"/>
    </xf>
    <xf numFmtId="165" fontId="2" fillId="0" borderId="43" xfId="0" applyNumberFormat="1" applyFont="1" applyFill="1" applyBorder="1" applyAlignment="1">
      <alignment vertical="top"/>
    </xf>
    <xf numFmtId="165" fontId="4" fillId="0" borderId="42" xfId="0" applyNumberFormat="1" applyFont="1" applyBorder="1" applyAlignment="1">
      <alignment vertical="top"/>
    </xf>
    <xf numFmtId="10" fontId="4" fillId="0" borderId="39" xfId="0" applyNumberFormat="1" applyFont="1" applyFill="1" applyBorder="1" applyAlignment="1">
      <alignment vertical="top"/>
    </xf>
    <xf numFmtId="165" fontId="4" fillId="0" borderId="46" xfId="0" applyNumberFormat="1" applyFont="1" applyFill="1" applyBorder="1" applyAlignment="1">
      <alignment vertical="top"/>
    </xf>
    <xf numFmtId="165" fontId="4" fillId="0" borderId="49" xfId="0" applyNumberFormat="1" applyFont="1" applyBorder="1" applyAlignment="1">
      <alignment vertical="top"/>
    </xf>
    <xf numFmtId="10" fontId="4" fillId="0" borderId="48" xfId="0" applyNumberFormat="1" applyFont="1" applyFill="1" applyBorder="1" applyAlignment="1">
      <alignment vertical="top"/>
    </xf>
    <xf numFmtId="165" fontId="4" fillId="0" borderId="49" xfId="0" applyNumberFormat="1" applyFont="1" applyFill="1" applyBorder="1" applyAlignment="1">
      <alignment vertical="top"/>
    </xf>
    <xf numFmtId="3" fontId="5" fillId="0" borderId="50" xfId="0" applyNumberFormat="1" applyFont="1" applyFill="1" applyBorder="1" applyAlignment="1">
      <alignment vertical="top"/>
    </xf>
    <xf numFmtId="165" fontId="2" fillId="0" borderId="34" xfId="0" applyNumberFormat="1" applyFont="1" applyFill="1" applyBorder="1" applyAlignment="1">
      <alignment vertical="top"/>
    </xf>
    <xf numFmtId="0" fontId="2" fillId="0" borderId="1" xfId="0" applyFont="1" applyBorder="1" applyAlignment="1">
      <alignment horizontal="left"/>
    </xf>
    <xf numFmtId="0" fontId="3" fillId="0" borderId="2" xfId="0" applyFont="1" applyBorder="1" applyAlignment="1"/>
    <xf numFmtId="165" fontId="4" fillId="0" borderId="2" xfId="0" applyNumberFormat="1" applyFont="1" applyBorder="1" applyAlignment="1"/>
    <xf numFmtId="164" fontId="4" fillId="0" borderId="2" xfId="0" applyNumberFormat="1" applyFont="1" applyBorder="1" applyAlignment="1"/>
    <xf numFmtId="10" fontId="4" fillId="0" borderId="2" xfId="0" applyNumberFormat="1" applyFont="1" applyBorder="1" applyAlignment="1"/>
    <xf numFmtId="0" fontId="2" fillId="0" borderId="4" xfId="0" applyFont="1" applyBorder="1" applyAlignment="1">
      <alignment horizontal="left"/>
    </xf>
    <xf numFmtId="0" fontId="2" fillId="0" borderId="51" xfId="0" applyFont="1" applyBorder="1" applyAlignment="1">
      <alignment horizontal="left"/>
    </xf>
    <xf numFmtId="0" fontId="3" fillId="0" borderId="50" xfId="0" applyFont="1" applyBorder="1" applyAlignment="1"/>
    <xf numFmtId="165" fontId="4" fillId="0" borderId="50" xfId="0" applyNumberFormat="1" applyFont="1" applyBorder="1" applyAlignment="1"/>
    <xf numFmtId="164" fontId="4" fillId="0" borderId="50" xfId="0" applyNumberFormat="1" applyFont="1" applyBorder="1" applyAlignment="1"/>
    <xf numFmtId="10" fontId="4" fillId="0" borderId="50" xfId="0" applyNumberFormat="1" applyFont="1" applyBorder="1" applyAlignment="1"/>
    <xf numFmtId="0" fontId="4" fillId="2" borderId="13" xfId="0" applyFont="1" applyFill="1" applyBorder="1" applyAlignment="1"/>
    <xf numFmtId="0" fontId="4" fillId="2" borderId="43" xfId="0" applyFont="1" applyFill="1" applyBorder="1" applyAlignment="1"/>
    <xf numFmtId="0" fontId="4" fillId="2" borderId="34" xfId="0" applyFont="1" applyFill="1" applyBorder="1" applyAlignment="1"/>
    <xf numFmtId="165" fontId="4" fillId="0" borderId="8" xfId="0" applyNumberFormat="1" applyFont="1" applyBorder="1" applyAlignment="1">
      <alignment vertical="top"/>
    </xf>
    <xf numFmtId="165" fontId="4" fillId="0" borderId="8" xfId="0" applyNumberFormat="1" applyFont="1" applyFill="1" applyBorder="1" applyAlignment="1">
      <alignment vertical="top"/>
    </xf>
    <xf numFmtId="165" fontId="2" fillId="0" borderId="13" xfId="0" applyNumberFormat="1" applyFont="1" applyFill="1" applyBorder="1" applyAlignment="1">
      <alignment vertical="top"/>
    </xf>
    <xf numFmtId="165" fontId="5" fillId="0" borderId="14" xfId="0" applyNumberFormat="1" applyFont="1" applyBorder="1" applyAlignment="1"/>
    <xf numFmtId="0" fontId="2" fillId="0" borderId="25" xfId="0" applyFont="1" applyFill="1" applyBorder="1" applyAlignment="1">
      <alignment horizontal="left" vertical="top"/>
    </xf>
    <xf numFmtId="0" fontId="3" fillId="0" borderId="11" xfId="0" applyFont="1" applyFill="1" applyBorder="1" applyAlignment="1">
      <alignment vertical="center"/>
    </xf>
    <xf numFmtId="165" fontId="3" fillId="0" borderId="11" xfId="0" applyNumberFormat="1" applyFont="1" applyFill="1" applyBorder="1" applyAlignment="1">
      <alignment vertical="top"/>
    </xf>
    <xf numFmtId="165" fontId="4" fillId="0" borderId="12" xfId="0" applyNumberFormat="1" applyFont="1" applyFill="1" applyBorder="1" applyAlignment="1">
      <alignment vertical="top"/>
    </xf>
    <xf numFmtId="165" fontId="4" fillId="0" borderId="10" xfId="0" applyNumberFormat="1" applyFont="1" applyFill="1" applyBorder="1" applyAlignment="1">
      <alignment vertical="top"/>
    </xf>
    <xf numFmtId="164" fontId="4" fillId="0" borderId="11" xfId="0" applyNumberFormat="1" applyFont="1" applyFill="1" applyBorder="1" applyAlignment="1">
      <alignment vertical="top"/>
    </xf>
    <xf numFmtId="165" fontId="4" fillId="0" borderId="11" xfId="0" applyNumberFormat="1" applyFont="1" applyFill="1" applyBorder="1" applyAlignment="1">
      <alignment vertical="top"/>
    </xf>
    <xf numFmtId="165" fontId="4" fillId="0" borderId="38" xfId="0" applyNumberFormat="1" applyFont="1" applyFill="1" applyBorder="1" applyAlignment="1">
      <alignment vertical="top"/>
    </xf>
    <xf numFmtId="164" fontId="4" fillId="0" borderId="39" xfId="0" applyNumberFormat="1" applyFont="1" applyFill="1" applyBorder="1" applyAlignment="1">
      <alignment vertical="top"/>
    </xf>
    <xf numFmtId="165" fontId="4" fillId="0" borderId="39" xfId="0" applyNumberFormat="1" applyFont="1" applyFill="1" applyBorder="1" applyAlignment="1">
      <alignment vertical="top"/>
    </xf>
    <xf numFmtId="0" fontId="2" fillId="0" borderId="21" xfId="0" applyFont="1" applyFill="1" applyBorder="1" applyAlignment="1">
      <alignment horizontal="left" vertical="center"/>
    </xf>
    <xf numFmtId="0" fontId="3" fillId="0" borderId="21" xfId="0" applyFont="1" applyFill="1" applyBorder="1" applyAlignment="1">
      <alignment vertical="center"/>
    </xf>
    <xf numFmtId="165" fontId="4" fillId="0" borderId="20" xfId="0" applyNumberFormat="1" applyFont="1" applyFill="1" applyBorder="1" applyAlignment="1">
      <alignment vertical="top"/>
    </xf>
    <xf numFmtId="164" fontId="4" fillId="0" borderId="21" xfId="0" applyNumberFormat="1" applyFont="1" applyFill="1" applyBorder="1" applyAlignment="1">
      <alignment vertical="top"/>
    </xf>
    <xf numFmtId="165" fontId="4" fillId="0" borderId="21" xfId="0" applyNumberFormat="1" applyFont="1" applyFill="1" applyBorder="1" applyAlignment="1">
      <alignment vertical="top"/>
    </xf>
    <xf numFmtId="0" fontId="2" fillId="0" borderId="11" xfId="0" applyFont="1" applyFill="1" applyBorder="1" applyAlignment="1">
      <alignment horizontal="left" vertical="center"/>
    </xf>
    <xf numFmtId="3" fontId="5" fillId="0" borderId="24" xfId="0" applyNumberFormat="1" applyFont="1" applyFill="1" applyBorder="1" applyAlignment="1">
      <alignment vertical="top"/>
    </xf>
    <xf numFmtId="165" fontId="4" fillId="0" borderId="44" xfId="0" applyNumberFormat="1" applyFont="1" applyFill="1" applyBorder="1" applyAlignment="1">
      <alignment vertical="top"/>
    </xf>
    <xf numFmtId="3" fontId="5" fillId="0" borderId="45" xfId="0" applyNumberFormat="1" applyFont="1" applyFill="1" applyBorder="1" applyAlignment="1">
      <alignment vertical="top"/>
    </xf>
    <xf numFmtId="0" fontId="2" fillId="0" borderId="47" xfId="0" applyFont="1" applyFill="1" applyBorder="1" applyAlignment="1">
      <alignment horizontal="left" vertical="center"/>
    </xf>
    <xf numFmtId="0" fontId="3" fillId="0" borderId="48" xfId="0" applyFont="1" applyFill="1" applyBorder="1" applyAlignment="1">
      <alignment vertical="center"/>
    </xf>
    <xf numFmtId="165" fontId="3" fillId="0" borderId="48" xfId="0" applyNumberFormat="1" applyFont="1" applyFill="1" applyBorder="1" applyAlignment="1">
      <alignment vertical="top"/>
    </xf>
    <xf numFmtId="165" fontId="4" fillId="0" borderId="47" xfId="0" applyNumberFormat="1" applyFont="1" applyFill="1" applyBorder="1" applyAlignment="1">
      <alignment vertical="top"/>
    </xf>
    <xf numFmtId="164" fontId="4" fillId="0" borderId="48" xfId="0" applyNumberFormat="1" applyFont="1" applyFill="1" applyBorder="1" applyAlignment="1">
      <alignment vertical="top"/>
    </xf>
    <xf numFmtId="165" fontId="4" fillId="0" borderId="48" xfId="0" applyNumberFormat="1" applyFont="1" applyFill="1" applyBorder="1" applyAlignment="1">
      <alignment vertical="top"/>
    </xf>
    <xf numFmtId="0" fontId="3" fillId="0" borderId="16" xfId="0" applyFont="1" applyFill="1" applyBorder="1" applyAlignment="1">
      <alignment vertical="top"/>
    </xf>
    <xf numFmtId="165" fontId="4" fillId="0" borderId="15" xfId="0" applyNumberFormat="1" applyFont="1" applyFill="1" applyBorder="1" applyAlignment="1">
      <alignment vertical="top"/>
    </xf>
    <xf numFmtId="164" fontId="4" fillId="0" borderId="16" xfId="0" applyNumberFormat="1" applyFont="1" applyFill="1" applyBorder="1" applyAlignment="1">
      <alignment vertical="top"/>
    </xf>
    <xf numFmtId="165" fontId="4" fillId="0" borderId="16" xfId="0" applyNumberFormat="1" applyFont="1" applyFill="1" applyBorder="1" applyAlignment="1">
      <alignment vertical="top"/>
    </xf>
    <xf numFmtId="10" fontId="4" fillId="0" borderId="16" xfId="0" applyNumberFormat="1" applyFont="1" applyFill="1" applyBorder="1" applyAlignment="1">
      <alignment vertical="top"/>
    </xf>
    <xf numFmtId="0" fontId="3" fillId="0" borderId="21" xfId="0" applyFont="1" applyFill="1" applyBorder="1" applyAlignment="1">
      <alignment vertical="top"/>
    </xf>
    <xf numFmtId="0" fontId="20" fillId="0" borderId="0" xfId="0" applyFont="1" applyFill="1" applyBorder="1" applyAlignment="1"/>
    <xf numFmtId="165" fontId="4" fillId="0" borderId="25" xfId="0" applyNumberFormat="1" applyFont="1" applyFill="1" applyBorder="1" applyAlignment="1">
      <alignment vertical="top"/>
    </xf>
    <xf numFmtId="164" fontId="4" fillId="0" borderId="26" xfId="0" applyNumberFormat="1" applyFont="1" applyFill="1" applyBorder="1" applyAlignment="1">
      <alignment vertical="top"/>
    </xf>
    <xf numFmtId="165" fontId="4" fillId="0" borderId="26" xfId="0" applyNumberFormat="1" applyFont="1" applyFill="1" applyBorder="1" applyAlignment="1">
      <alignment vertical="top"/>
    </xf>
    <xf numFmtId="10" fontId="4" fillId="0" borderId="26" xfId="0" applyNumberFormat="1" applyFont="1" applyFill="1" applyBorder="1" applyAlignment="1">
      <alignment vertical="top"/>
    </xf>
    <xf numFmtId="0" fontId="3" fillId="0" borderId="24" xfId="0" applyFont="1" applyFill="1" applyBorder="1" applyAlignment="1"/>
    <xf numFmtId="0" fontId="2" fillId="0" borderId="30" xfId="0" applyFont="1" applyFill="1" applyBorder="1" applyAlignment="1">
      <alignment horizontal="left" vertical="center"/>
    </xf>
    <xf numFmtId="0" fontId="3" fillId="0" borderId="31" xfId="0" applyFont="1" applyFill="1" applyBorder="1" applyAlignment="1">
      <alignment vertical="center"/>
    </xf>
    <xf numFmtId="165" fontId="4" fillId="0" borderId="30" xfId="0" applyNumberFormat="1" applyFont="1" applyFill="1" applyBorder="1" applyAlignment="1">
      <alignment vertical="top"/>
    </xf>
    <xf numFmtId="164" fontId="4" fillId="0" borderId="31" xfId="0" applyNumberFormat="1" applyFont="1" applyFill="1" applyBorder="1" applyAlignment="1">
      <alignment vertical="top"/>
    </xf>
    <xf numFmtId="165" fontId="4" fillId="0" borderId="31" xfId="0" applyNumberFormat="1" applyFont="1" applyFill="1" applyBorder="1" applyAlignment="1">
      <alignment vertical="top"/>
    </xf>
    <xf numFmtId="0" fontId="9" fillId="0" borderId="25" xfId="0" applyFont="1" applyFill="1" applyBorder="1" applyAlignment="1">
      <alignment horizontal="left" vertical="top"/>
    </xf>
    <xf numFmtId="0" fontId="10" fillId="0" borderId="26" xfId="0" applyFont="1" applyFill="1" applyBorder="1" applyAlignment="1">
      <alignment vertical="top"/>
    </xf>
    <xf numFmtId="165" fontId="10" fillId="0" borderId="26" xfId="0" applyNumberFormat="1" applyFont="1" applyFill="1" applyBorder="1" applyAlignment="1">
      <alignment vertical="top"/>
    </xf>
    <xf numFmtId="165" fontId="19" fillId="0" borderId="27" xfId="0" applyNumberFormat="1" applyFont="1" applyFill="1" applyBorder="1" applyAlignment="1">
      <alignment vertical="top"/>
    </xf>
    <xf numFmtId="0" fontId="3" fillId="0" borderId="16" xfId="0" applyFont="1" applyFill="1" applyBorder="1" applyAlignment="1">
      <alignment horizontal="left" vertical="top"/>
    </xf>
    <xf numFmtId="0" fontId="3" fillId="0" borderId="21" xfId="0" applyFont="1" applyFill="1" applyBorder="1" applyAlignment="1">
      <alignment horizontal="left" vertical="top"/>
    </xf>
    <xf numFmtId="165" fontId="2" fillId="0" borderId="37" xfId="0" applyNumberFormat="1" applyFont="1" applyFill="1" applyBorder="1" applyAlignment="1">
      <alignment vertical="top"/>
    </xf>
    <xf numFmtId="0" fontId="3" fillId="0" borderId="26" xfId="0" applyFont="1" applyFill="1" applyBorder="1" applyAlignment="1">
      <alignment horizontal="left" vertical="top"/>
    </xf>
    <xf numFmtId="0" fontId="2" fillId="0" borderId="35" xfId="0" applyFont="1" applyFill="1" applyBorder="1" applyAlignment="1">
      <alignment horizontal="left" vertical="top"/>
    </xf>
    <xf numFmtId="0" fontId="3" fillId="0" borderId="36" xfId="0" applyFont="1" applyFill="1" applyBorder="1" applyAlignment="1">
      <alignment horizontal="left" vertical="top"/>
    </xf>
    <xf numFmtId="165" fontId="3" fillId="0" borderId="36" xfId="0" applyNumberFormat="1" applyFont="1" applyFill="1" applyBorder="1" applyAlignment="1">
      <alignment vertical="top"/>
    </xf>
    <xf numFmtId="3" fontId="5" fillId="0" borderId="0" xfId="0" applyNumberFormat="1" applyFont="1" applyFill="1" applyBorder="1" applyAlignment="1">
      <alignment vertical="top"/>
    </xf>
    <xf numFmtId="165" fontId="4" fillId="0" borderId="6" xfId="0" applyNumberFormat="1" applyFont="1" applyFill="1" applyBorder="1" applyAlignment="1">
      <alignment vertical="top"/>
    </xf>
    <xf numFmtId="164" fontId="4" fillId="0" borderId="7" xfId="0" applyNumberFormat="1" applyFont="1" applyFill="1" applyBorder="1" applyAlignment="1">
      <alignment vertical="top"/>
    </xf>
    <xf numFmtId="165" fontId="4" fillId="0" borderId="7" xfId="0" applyNumberFormat="1" applyFont="1" applyFill="1" applyBorder="1" applyAlignment="1">
      <alignment vertical="top"/>
    </xf>
    <xf numFmtId="3" fontId="5" fillId="0" borderId="43" xfId="0" applyNumberFormat="1" applyFont="1" applyFill="1" applyBorder="1" applyAlignment="1">
      <alignment vertical="top"/>
    </xf>
    <xf numFmtId="165" fontId="4" fillId="0" borderId="0" xfId="0" applyNumberFormat="1" applyFont="1" applyFill="1" applyBorder="1" applyAlignment="1">
      <alignment vertical="top"/>
    </xf>
    <xf numFmtId="164" fontId="4" fillId="0" borderId="0" xfId="0" applyNumberFormat="1" applyFont="1" applyFill="1" applyBorder="1" applyAlignment="1">
      <alignment vertical="top"/>
    </xf>
    <xf numFmtId="165" fontId="4" fillId="0" borderId="35" xfId="0" applyNumberFormat="1" applyFont="1" applyFill="1" applyBorder="1" applyAlignment="1">
      <alignment vertical="top"/>
    </xf>
    <xf numFmtId="164" fontId="4" fillId="0" borderId="36" xfId="0" applyNumberFormat="1" applyFont="1" applyFill="1" applyBorder="1" applyAlignment="1">
      <alignment vertical="top"/>
    </xf>
    <xf numFmtId="165" fontId="4" fillId="0" borderId="36" xfId="0" applyNumberFormat="1" applyFont="1" applyFill="1" applyBorder="1" applyAlignment="1">
      <alignment vertical="top"/>
    </xf>
    <xf numFmtId="0" fontId="2" fillId="0" borderId="35" xfId="0" applyFont="1" applyFill="1" applyBorder="1" applyAlignment="1">
      <alignment horizontal="left" vertical="center"/>
    </xf>
    <xf numFmtId="0" fontId="3" fillId="0" borderId="36" xfId="0" applyFont="1" applyFill="1" applyBorder="1" applyAlignment="1">
      <alignment vertical="center"/>
    </xf>
    <xf numFmtId="0" fontId="2" fillId="0" borderId="10" xfId="0" applyFont="1" applyFill="1" applyBorder="1" applyAlignment="1">
      <alignment horizontal="left" vertical="top"/>
    </xf>
    <xf numFmtId="0" fontId="3" fillId="0" borderId="11" xfId="0" applyFont="1" applyFill="1" applyBorder="1" applyAlignment="1">
      <alignment vertical="top"/>
    </xf>
    <xf numFmtId="10" fontId="4" fillId="0" borderId="11" xfId="0" applyNumberFormat="1" applyFont="1" applyFill="1" applyBorder="1" applyAlignment="1">
      <alignment vertical="top"/>
    </xf>
    <xf numFmtId="10" fontId="4" fillId="0" borderId="52" xfId="0" applyNumberFormat="1" applyFont="1" applyFill="1" applyBorder="1" applyAlignment="1">
      <alignment vertical="top"/>
    </xf>
    <xf numFmtId="165" fontId="3" fillId="0" borderId="39" xfId="0" applyNumberFormat="1" applyFont="1" applyFill="1" applyBorder="1" applyAlignment="1">
      <alignment vertical="top"/>
    </xf>
    <xf numFmtId="3" fontId="5" fillId="0" borderId="2" xfId="0" applyNumberFormat="1" applyFont="1" applyFill="1" applyBorder="1" applyAlignment="1">
      <alignment vertical="top"/>
    </xf>
    <xf numFmtId="44" fontId="2" fillId="0" borderId="13" xfId="2" applyFont="1" applyFill="1" applyBorder="1" applyAlignment="1">
      <alignment vertical="top"/>
    </xf>
    <xf numFmtId="44" fontId="4" fillId="6" borderId="27" xfId="2" applyFont="1" applyFill="1" applyBorder="1" applyAlignment="1">
      <alignment vertical="top"/>
    </xf>
    <xf numFmtId="44" fontId="4" fillId="6" borderId="17" xfId="2" applyFont="1" applyFill="1" applyBorder="1" applyAlignment="1">
      <alignment vertical="top"/>
    </xf>
    <xf numFmtId="44" fontId="4" fillId="6" borderId="22" xfId="2" applyFont="1" applyFill="1" applyBorder="1" applyAlignment="1">
      <alignment vertical="top"/>
    </xf>
    <xf numFmtId="44" fontId="4" fillId="0" borderId="22" xfId="2" applyFont="1" applyBorder="1" applyAlignment="1">
      <alignment vertical="top"/>
    </xf>
    <xf numFmtId="44" fontId="4" fillId="0" borderId="17" xfId="2" applyFont="1" applyBorder="1" applyAlignment="1">
      <alignment vertical="top"/>
    </xf>
    <xf numFmtId="44" fontId="4" fillId="0" borderId="17" xfId="2" applyFont="1" applyFill="1" applyBorder="1" applyAlignment="1">
      <alignment vertical="top"/>
    </xf>
    <xf numFmtId="44" fontId="4" fillId="0" borderId="22" xfId="2" applyFont="1" applyFill="1" applyBorder="1" applyAlignment="1">
      <alignment vertical="top"/>
    </xf>
    <xf numFmtId="44" fontId="4" fillId="0" borderId="8" xfId="2" applyFont="1" applyFill="1" applyBorder="1" applyAlignment="1">
      <alignment vertical="top"/>
    </xf>
    <xf numFmtId="44" fontId="4" fillId="0" borderId="5" xfId="2" applyFont="1" applyFill="1" applyBorder="1" applyAlignment="1">
      <alignment vertical="top"/>
    </xf>
    <xf numFmtId="44" fontId="4" fillId="0" borderId="46" xfId="2" applyFont="1" applyFill="1" applyBorder="1" applyAlignment="1">
      <alignment vertical="top"/>
    </xf>
    <xf numFmtId="44" fontId="4" fillId="0" borderId="27" xfId="2" applyFont="1" applyBorder="1" applyAlignment="1">
      <alignment vertical="top"/>
    </xf>
    <xf numFmtId="44" fontId="4" fillId="0" borderId="32" xfId="2" applyFont="1" applyFill="1" applyBorder="1" applyAlignment="1">
      <alignment vertical="top"/>
    </xf>
    <xf numFmtId="44" fontId="4" fillId="0" borderId="32" xfId="2" applyFont="1" applyBorder="1" applyAlignment="1">
      <alignment vertical="top"/>
    </xf>
    <xf numFmtId="44" fontId="4" fillId="6" borderId="32" xfId="2" applyFont="1" applyFill="1" applyBorder="1" applyAlignment="1">
      <alignment vertical="top"/>
    </xf>
    <xf numFmtId="44" fontId="4" fillId="0" borderId="42" xfId="2" applyFont="1" applyFill="1" applyBorder="1" applyAlignment="1">
      <alignment vertical="top"/>
    </xf>
    <xf numFmtId="44" fontId="4" fillId="0" borderId="49" xfId="2" applyFont="1" applyFill="1" applyBorder="1" applyAlignment="1">
      <alignment vertical="top"/>
    </xf>
    <xf numFmtId="0" fontId="2" fillId="0" borderId="38" xfId="0" applyFont="1" applyBorder="1" applyAlignment="1">
      <alignment horizontal="left" vertical="top"/>
    </xf>
    <xf numFmtId="0" fontId="3" fillId="0" borderId="39" xfId="0" applyFont="1" applyBorder="1" applyAlignment="1">
      <alignment vertical="top"/>
    </xf>
    <xf numFmtId="165" fontId="4" fillId="0" borderId="46" xfId="0" applyNumberFormat="1" applyFont="1" applyBorder="1" applyAlignment="1">
      <alignment vertical="top"/>
    </xf>
    <xf numFmtId="165" fontId="3" fillId="0" borderId="38" xfId="0" applyNumberFormat="1" applyFont="1" applyBorder="1" applyAlignment="1">
      <alignment vertical="top"/>
    </xf>
    <xf numFmtId="164" fontId="3" fillId="0" borderId="39" xfId="0" applyNumberFormat="1" applyFont="1" applyBorder="1" applyAlignment="1">
      <alignment vertical="top"/>
    </xf>
    <xf numFmtId="164" fontId="3" fillId="0" borderId="39" xfId="0" applyNumberFormat="1" applyFont="1" applyFill="1" applyBorder="1" applyAlignment="1">
      <alignment vertical="top"/>
    </xf>
    <xf numFmtId="165" fontId="3" fillId="0" borderId="39" xfId="0" applyNumberFormat="1" applyFont="1" applyBorder="1" applyAlignment="1">
      <alignment vertical="top"/>
    </xf>
    <xf numFmtId="44" fontId="4" fillId="0" borderId="46" xfId="2" applyFont="1" applyBorder="1" applyAlignment="1">
      <alignment vertical="top"/>
    </xf>
    <xf numFmtId="10" fontId="19" fillId="6" borderId="39" xfId="1" applyNumberFormat="1" applyFont="1" applyFill="1" applyBorder="1" applyAlignment="1">
      <alignment horizontal="right" vertical="top"/>
    </xf>
    <xf numFmtId="10" fontId="4" fillId="6" borderId="39" xfId="0" applyNumberFormat="1" applyFont="1" applyFill="1" applyBorder="1" applyAlignment="1">
      <alignment vertical="top"/>
    </xf>
    <xf numFmtId="165" fontId="4" fillId="6" borderId="46" xfId="0" applyNumberFormat="1" applyFont="1" applyFill="1" applyBorder="1" applyAlignment="1">
      <alignment vertical="top"/>
    </xf>
    <xf numFmtId="0" fontId="9" fillId="3" borderId="30" xfId="0" applyFont="1" applyFill="1" applyBorder="1" applyAlignment="1">
      <alignment horizontal="left" vertical="top" wrapText="1"/>
    </xf>
    <xf numFmtId="0" fontId="10" fillId="3" borderId="31" xfId="0" applyFont="1" applyFill="1" applyBorder="1" applyAlignment="1">
      <alignment vertical="top" wrapText="1"/>
    </xf>
    <xf numFmtId="165" fontId="10" fillId="3" borderId="31" xfId="0" applyNumberFormat="1" applyFont="1" applyFill="1" applyBorder="1" applyAlignment="1">
      <alignment vertical="top" wrapText="1"/>
    </xf>
    <xf numFmtId="165" fontId="11" fillId="3" borderId="32" xfId="0" applyNumberFormat="1" applyFont="1" applyFill="1" applyBorder="1" applyAlignment="1">
      <alignment vertical="top" wrapText="1"/>
    </xf>
    <xf numFmtId="0" fontId="13" fillId="2" borderId="28" xfId="0" applyFont="1" applyFill="1" applyBorder="1" applyAlignment="1">
      <alignment vertical="top" wrapText="1"/>
    </xf>
    <xf numFmtId="165" fontId="10" fillId="3" borderId="25" xfId="0" applyNumberFormat="1" applyFont="1" applyFill="1" applyBorder="1" applyAlignment="1">
      <alignment vertical="top" wrapText="1"/>
    </xf>
    <xf numFmtId="164" fontId="10" fillId="4" borderId="26" xfId="0" applyNumberFormat="1" applyFont="1" applyFill="1" applyBorder="1" applyAlignment="1">
      <alignment vertical="top" wrapText="1"/>
    </xf>
    <xf numFmtId="165" fontId="10" fillId="3" borderId="26" xfId="0" applyNumberFormat="1" applyFont="1" applyFill="1" applyBorder="1" applyAlignment="1">
      <alignment vertical="top" wrapText="1"/>
    </xf>
    <xf numFmtId="165" fontId="9" fillId="3" borderId="27" xfId="0" applyNumberFormat="1" applyFont="1" applyFill="1" applyBorder="1" applyAlignment="1">
      <alignment vertical="top" wrapText="1"/>
    </xf>
    <xf numFmtId="165" fontId="11" fillId="3" borderId="30" xfId="0" applyNumberFormat="1" applyFont="1" applyFill="1" applyBorder="1" applyAlignment="1">
      <alignment vertical="top" wrapText="1"/>
    </xf>
    <xf numFmtId="164" fontId="11" fillId="4" borderId="31" xfId="0" applyNumberFormat="1" applyFont="1" applyFill="1" applyBorder="1" applyAlignment="1">
      <alignment vertical="top" wrapText="1"/>
    </xf>
    <xf numFmtId="165" fontId="11" fillId="3" borderId="31" xfId="0" applyNumberFormat="1" applyFont="1" applyFill="1" applyBorder="1" applyAlignment="1">
      <alignment vertical="top" wrapText="1"/>
    </xf>
    <xf numFmtId="10" fontId="11" fillId="5" borderId="31" xfId="0" applyNumberFormat="1" applyFont="1" applyFill="1" applyBorder="1" applyAlignment="1">
      <alignment vertical="top" wrapText="1"/>
    </xf>
    <xf numFmtId="165" fontId="13" fillId="3" borderId="31" xfId="0" applyNumberFormat="1" applyFont="1" applyFill="1" applyBorder="1" applyAlignment="1">
      <alignment vertical="top" wrapText="1"/>
    </xf>
    <xf numFmtId="165" fontId="13" fillId="3" borderId="32" xfId="0" applyNumberFormat="1" applyFont="1" applyFill="1" applyBorder="1" applyAlignment="1">
      <alignment vertical="top" wrapText="1"/>
    </xf>
    <xf numFmtId="0" fontId="13" fillId="2" borderId="29" xfId="0" applyFont="1" applyFill="1" applyBorder="1" applyAlignment="1">
      <alignment vertical="top" wrapText="1"/>
    </xf>
  </cellXfs>
  <cellStyles count="3">
    <cellStyle name="Procent" xfId="1" builtinId="5"/>
    <cellStyle name="Standaard" xfId="0" builtinId="0"/>
    <cellStyle name="Valuta" xfId="2" builtinId="4"/>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168088</xdr:colOff>
      <xdr:row>2</xdr:row>
      <xdr:rowOff>156883</xdr:rowOff>
    </xdr:from>
    <xdr:to>
      <xdr:col>4</xdr:col>
      <xdr:colOff>0</xdr:colOff>
      <xdr:row>3</xdr:row>
      <xdr:rowOff>201705</xdr:rowOff>
    </xdr:to>
    <xdr:sp macro="" textlink="">
      <xdr:nvSpPr>
        <xdr:cNvPr id="2" name="Rechteraccolade 1">
          <a:extLst>
            <a:ext uri="{FF2B5EF4-FFF2-40B4-BE49-F238E27FC236}">
              <a16:creationId xmlns:a16="http://schemas.microsoft.com/office/drawing/2014/main" id="{00000000-0008-0000-0000-000007000000}"/>
            </a:ext>
          </a:extLst>
        </xdr:cNvPr>
        <xdr:cNvSpPr/>
      </xdr:nvSpPr>
      <xdr:spPr>
        <a:xfrm rot="5400000" flipH="1">
          <a:off x="9224683" y="-146237"/>
          <a:ext cx="216272" cy="156546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nl-NL" sz="1100"/>
        </a:p>
      </xdr:txBody>
    </xdr:sp>
    <xdr:clientData/>
  </xdr:twoCellAnchor>
  <xdr:twoCellAnchor>
    <xdr:from>
      <xdr:col>12</xdr:col>
      <xdr:colOff>347381</xdr:colOff>
      <xdr:row>2</xdr:row>
      <xdr:rowOff>246529</xdr:rowOff>
    </xdr:from>
    <xdr:to>
      <xdr:col>24</xdr:col>
      <xdr:colOff>0</xdr:colOff>
      <xdr:row>3</xdr:row>
      <xdr:rowOff>190496</xdr:rowOff>
    </xdr:to>
    <xdr:sp macro="" textlink="">
      <xdr:nvSpPr>
        <xdr:cNvPr id="3" name="Rechteraccolade 2">
          <a:extLst>
            <a:ext uri="{FF2B5EF4-FFF2-40B4-BE49-F238E27FC236}">
              <a16:creationId xmlns:a16="http://schemas.microsoft.com/office/drawing/2014/main" id="{00000000-0008-0000-0000-000008000000}"/>
            </a:ext>
          </a:extLst>
        </xdr:cNvPr>
        <xdr:cNvSpPr/>
      </xdr:nvSpPr>
      <xdr:spPr>
        <a:xfrm rot="5400000" flipH="1">
          <a:off x="23761794" y="-5518059"/>
          <a:ext cx="191617" cy="1233039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nl-NL" sz="1100"/>
        </a:p>
      </xdr:txBody>
    </xdr:sp>
    <xdr:clientData/>
  </xdr:twoCellAnchor>
  <xdr:twoCellAnchor>
    <xdr:from>
      <xdr:col>5</xdr:col>
      <xdr:colOff>48026</xdr:colOff>
      <xdr:row>2</xdr:row>
      <xdr:rowOff>256133</xdr:rowOff>
    </xdr:from>
    <xdr:to>
      <xdr:col>11</xdr:col>
      <xdr:colOff>56667</xdr:colOff>
      <xdr:row>3</xdr:row>
      <xdr:rowOff>244124</xdr:rowOff>
    </xdr:to>
    <xdr:sp macro="" textlink="">
      <xdr:nvSpPr>
        <xdr:cNvPr id="4" name="Rechteraccolade 3">
          <a:extLst>
            <a:ext uri="{FF2B5EF4-FFF2-40B4-BE49-F238E27FC236}">
              <a16:creationId xmlns:a16="http://schemas.microsoft.com/office/drawing/2014/main" id="{00000000-0008-0000-0000-000009000000}"/>
            </a:ext>
          </a:extLst>
        </xdr:cNvPr>
        <xdr:cNvSpPr/>
      </xdr:nvSpPr>
      <xdr:spPr>
        <a:xfrm rot="5400000" flipH="1">
          <a:off x="13688626" y="-2811717"/>
          <a:ext cx="188016" cy="691426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nl-NL" sz="1100"/>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5"/>
  <sheetViews>
    <sheetView tabSelected="1" topLeftCell="A37" zoomScale="85" zoomScaleNormal="85" workbookViewId="0">
      <selection activeCell="B49" sqref="B49"/>
    </sheetView>
  </sheetViews>
  <sheetFormatPr defaultColWidth="9.140625" defaultRowHeight="14.25" x14ac:dyDescent="0.2"/>
  <cols>
    <col min="1" max="1" width="14" style="106" customWidth="1"/>
    <col min="2" max="2" width="118.42578125" style="36" customWidth="1"/>
    <col min="3" max="3" width="63.42578125" style="63" customWidth="1"/>
    <col min="4" max="4" width="26" style="107" customWidth="1"/>
    <col min="5" max="5" width="2.42578125" style="5" customWidth="1"/>
    <col min="6" max="6" width="17.42578125" style="107" customWidth="1"/>
    <col min="7" max="7" width="16.42578125" style="108" customWidth="1"/>
    <col min="8" max="8" width="17.5703125" style="108" customWidth="1"/>
    <col min="9" max="9" width="15.5703125" style="107" customWidth="1"/>
    <col min="10" max="10" width="18.85546875" style="108" customWidth="1"/>
    <col min="11" max="11" width="17.5703125" style="107" customWidth="1"/>
    <col min="12" max="12" width="2.42578125" style="5" customWidth="1"/>
    <col min="13" max="13" width="11.85546875" style="107" customWidth="1"/>
    <col min="14" max="14" width="16.85546875" style="108" customWidth="1"/>
    <col min="15" max="15" width="20.42578125" style="107" customWidth="1"/>
    <col min="16" max="16" width="16.42578125" style="108" customWidth="1"/>
    <col min="17" max="17" width="19.5703125" style="109" customWidth="1"/>
    <col min="18" max="18" width="15.5703125" style="107" customWidth="1"/>
    <col min="19" max="19" width="12.85546875" style="108" customWidth="1"/>
    <col min="20" max="20" width="13.5703125" style="108" customWidth="1"/>
    <col min="21" max="21" width="15.42578125" style="108" customWidth="1"/>
    <col min="22" max="22" width="19.42578125" style="107" customWidth="1"/>
    <col min="23" max="23" width="13" style="109" customWidth="1"/>
    <col min="24" max="24" width="15.42578125" style="107" customWidth="1"/>
    <col min="25" max="25" width="2.42578125" style="5" customWidth="1"/>
    <col min="26" max="27" width="16" style="110" customWidth="1"/>
    <col min="28" max="35" width="9.140625" style="36"/>
    <col min="36" max="16384" width="9.140625" style="112"/>
  </cols>
  <sheetData>
    <row r="1" spans="1:35" ht="15" thickBot="1" x14ac:dyDescent="0.25">
      <c r="A1" s="1" t="s">
        <v>0</v>
      </c>
      <c r="B1" s="2"/>
      <c r="C1" s="3"/>
      <c r="D1" s="4"/>
      <c r="F1" s="4"/>
      <c r="G1" s="6"/>
      <c r="H1" s="6"/>
      <c r="I1" s="4"/>
      <c r="J1" s="6"/>
      <c r="K1" s="4"/>
      <c r="M1" s="4"/>
      <c r="N1" s="6"/>
      <c r="O1" s="4"/>
      <c r="P1" s="6"/>
      <c r="Q1" s="7"/>
      <c r="R1" s="4"/>
      <c r="S1" s="6"/>
      <c r="T1" s="6"/>
      <c r="U1" s="6"/>
      <c r="V1" s="4"/>
      <c r="W1" s="7"/>
      <c r="X1" s="4"/>
      <c r="Z1" s="8"/>
      <c r="AA1" s="8"/>
      <c r="AB1" s="2"/>
      <c r="AC1" s="2"/>
      <c r="AD1" s="2"/>
      <c r="AE1" s="2"/>
      <c r="AF1" s="2"/>
      <c r="AG1" s="2"/>
      <c r="AH1" s="2"/>
      <c r="AI1" s="2"/>
    </row>
    <row r="2" spans="1:35" x14ac:dyDescent="0.2">
      <c r="A2" s="1" t="s">
        <v>140</v>
      </c>
      <c r="B2" s="2"/>
      <c r="C2" s="3"/>
      <c r="D2" s="4"/>
      <c r="F2" s="9"/>
      <c r="G2" s="10"/>
      <c r="H2" s="10"/>
      <c r="I2" s="11"/>
      <c r="J2" s="10"/>
      <c r="K2" s="12"/>
      <c r="M2" s="4"/>
      <c r="N2" s="6"/>
      <c r="O2" s="4"/>
      <c r="P2" s="6"/>
      <c r="Q2" s="7"/>
      <c r="R2" s="4"/>
      <c r="S2" s="6"/>
      <c r="T2" s="6"/>
      <c r="U2" s="6"/>
      <c r="V2" s="4"/>
      <c r="W2" s="7"/>
      <c r="X2" s="4"/>
      <c r="Z2" s="8"/>
      <c r="AA2" s="8"/>
      <c r="AB2" s="2"/>
      <c r="AC2" s="2"/>
      <c r="AD2" s="2"/>
      <c r="AE2" s="2"/>
      <c r="AF2" s="2"/>
      <c r="AG2" s="2"/>
      <c r="AH2" s="2"/>
      <c r="AI2" s="2"/>
    </row>
    <row r="3" spans="1:35" x14ac:dyDescent="0.2">
      <c r="A3" s="1"/>
      <c r="B3" s="2"/>
      <c r="C3" s="13"/>
      <c r="D3" s="14" t="s">
        <v>1</v>
      </c>
      <c r="F3" s="15"/>
      <c r="G3" s="6"/>
      <c r="H3" s="16" t="s">
        <v>2</v>
      </c>
      <c r="I3" s="4"/>
      <c r="J3" s="6"/>
      <c r="K3" s="17"/>
      <c r="M3" s="4"/>
      <c r="N3" s="6"/>
      <c r="O3" s="4"/>
      <c r="P3" s="16" t="s">
        <v>3</v>
      </c>
      <c r="Q3" s="18"/>
      <c r="R3" s="4"/>
      <c r="S3" s="6"/>
      <c r="T3" s="6"/>
      <c r="U3" s="6"/>
      <c r="V3" s="4"/>
      <c r="W3" s="7"/>
      <c r="X3" s="4"/>
      <c r="Z3" s="8"/>
      <c r="AA3" s="8"/>
      <c r="AB3" s="2"/>
      <c r="AC3" s="2"/>
      <c r="AD3" s="2"/>
      <c r="AE3" s="2"/>
      <c r="AF3" s="2"/>
      <c r="AG3" s="2"/>
      <c r="AH3" s="2"/>
      <c r="AI3" s="2"/>
    </row>
    <row r="4" spans="1:35" ht="15" thickBot="1" x14ac:dyDescent="0.25">
      <c r="A4" s="1"/>
      <c r="B4" s="2"/>
      <c r="C4" s="3"/>
      <c r="D4" s="4"/>
      <c r="F4" s="15"/>
      <c r="G4" s="6"/>
      <c r="H4" s="6"/>
      <c r="I4" s="4"/>
      <c r="J4" s="6"/>
      <c r="K4" s="19"/>
      <c r="M4" s="4"/>
      <c r="N4" s="6"/>
      <c r="O4" s="4"/>
      <c r="P4" s="6"/>
      <c r="Q4" s="7"/>
      <c r="R4" s="4"/>
      <c r="S4" s="6"/>
      <c r="T4" s="6"/>
      <c r="U4" s="6"/>
      <c r="V4" s="4"/>
      <c r="W4" s="7"/>
      <c r="X4" s="4"/>
      <c r="Z4" s="8"/>
      <c r="AA4" s="8"/>
      <c r="AB4" s="2"/>
      <c r="AC4" s="2"/>
      <c r="AD4" s="2"/>
      <c r="AE4" s="2"/>
      <c r="AF4" s="2"/>
      <c r="AG4" s="2"/>
      <c r="AH4" s="2"/>
      <c r="AI4" s="2"/>
    </row>
    <row r="5" spans="1:35" s="113" customFormat="1" ht="105.6" customHeight="1" thickBot="1" x14ac:dyDescent="0.3">
      <c r="A5" s="257" t="s">
        <v>4</v>
      </c>
      <c r="B5" s="258" t="s">
        <v>5</v>
      </c>
      <c r="C5" s="259" t="s">
        <v>6</v>
      </c>
      <c r="D5" s="260" t="s">
        <v>7</v>
      </c>
      <c r="E5" s="261"/>
      <c r="F5" s="262" t="s">
        <v>8</v>
      </c>
      <c r="G5" s="263" t="s">
        <v>9</v>
      </c>
      <c r="H5" s="263" t="s">
        <v>10</v>
      </c>
      <c r="I5" s="264" t="s">
        <v>11</v>
      </c>
      <c r="J5" s="263" t="s">
        <v>12</v>
      </c>
      <c r="K5" s="265" t="s">
        <v>13</v>
      </c>
      <c r="L5" s="261"/>
      <c r="M5" s="266" t="s">
        <v>14</v>
      </c>
      <c r="N5" s="267" t="s">
        <v>15</v>
      </c>
      <c r="O5" s="268" t="s">
        <v>16</v>
      </c>
      <c r="P5" s="267" t="s">
        <v>17</v>
      </c>
      <c r="Q5" s="269" t="s">
        <v>18</v>
      </c>
      <c r="R5" s="268" t="s">
        <v>19</v>
      </c>
      <c r="S5" s="267" t="s">
        <v>20</v>
      </c>
      <c r="T5" s="267" t="s">
        <v>21</v>
      </c>
      <c r="U5" s="267" t="s">
        <v>22</v>
      </c>
      <c r="V5" s="270" t="s">
        <v>23</v>
      </c>
      <c r="W5" s="269" t="s">
        <v>24</v>
      </c>
      <c r="X5" s="271" t="s">
        <v>25</v>
      </c>
      <c r="Y5" s="272"/>
      <c r="Z5" s="20" t="s">
        <v>26</v>
      </c>
      <c r="AA5" s="20" t="s">
        <v>27</v>
      </c>
      <c r="AB5" s="21"/>
      <c r="AC5" s="21"/>
      <c r="AD5" s="21"/>
      <c r="AE5" s="21"/>
      <c r="AF5" s="21"/>
      <c r="AG5" s="21"/>
      <c r="AH5" s="21"/>
      <c r="AI5" s="21"/>
    </row>
    <row r="6" spans="1:35" x14ac:dyDescent="0.2">
      <c r="A6" s="246" t="s">
        <v>28</v>
      </c>
      <c r="B6" s="247" t="s">
        <v>104</v>
      </c>
      <c r="C6" s="227" t="s">
        <v>98</v>
      </c>
      <c r="D6" s="248">
        <v>0</v>
      </c>
      <c r="E6" s="121"/>
      <c r="F6" s="249"/>
      <c r="G6" s="250"/>
      <c r="H6" s="251"/>
      <c r="I6" s="252"/>
      <c r="J6" s="250"/>
      <c r="K6" s="253"/>
      <c r="L6" s="121"/>
      <c r="M6" s="122"/>
      <c r="N6" s="123"/>
      <c r="O6" s="124"/>
      <c r="P6" s="123"/>
      <c r="Q6" s="254"/>
      <c r="R6" s="124"/>
      <c r="S6" s="123"/>
      <c r="T6" s="123"/>
      <c r="U6" s="123"/>
      <c r="V6" s="124"/>
      <c r="W6" s="255"/>
      <c r="X6" s="256"/>
      <c r="Y6" s="128"/>
      <c r="Z6" s="51">
        <f t="shared" ref="Z6:Z59" si="0">V6+X6+K6</f>
        <v>0</v>
      </c>
      <c r="AA6" s="51"/>
    </row>
    <row r="7" spans="1:35" x14ac:dyDescent="0.2">
      <c r="A7" s="37" t="s">
        <v>28</v>
      </c>
      <c r="B7" s="38" t="s">
        <v>104</v>
      </c>
      <c r="C7" s="117" t="s">
        <v>99</v>
      </c>
      <c r="D7" s="40">
        <v>0</v>
      </c>
      <c r="E7" s="41"/>
      <c r="F7" s="42"/>
      <c r="G7" s="43"/>
      <c r="H7" s="43"/>
      <c r="I7" s="39"/>
      <c r="J7" s="43"/>
      <c r="K7" s="233"/>
      <c r="L7" s="41"/>
      <c r="M7" s="44"/>
      <c r="N7" s="45"/>
      <c r="O7" s="46"/>
      <c r="P7" s="45"/>
      <c r="Q7" s="47"/>
      <c r="R7" s="46"/>
      <c r="S7" s="45"/>
      <c r="T7" s="45"/>
      <c r="U7" s="45"/>
      <c r="V7" s="46"/>
      <c r="W7" s="48"/>
      <c r="X7" s="49"/>
      <c r="Y7" s="50"/>
      <c r="Z7" s="51">
        <f t="shared" si="0"/>
        <v>0</v>
      </c>
      <c r="AA7" s="51"/>
    </row>
    <row r="8" spans="1:35" x14ac:dyDescent="0.2">
      <c r="A8" s="37" t="s">
        <v>28</v>
      </c>
      <c r="B8" s="38" t="s">
        <v>104</v>
      </c>
      <c r="C8" s="117" t="s">
        <v>100</v>
      </c>
      <c r="D8" s="40">
        <v>0</v>
      </c>
      <c r="E8" s="41"/>
      <c r="F8" s="42"/>
      <c r="G8" s="43"/>
      <c r="H8" s="43"/>
      <c r="I8" s="39"/>
      <c r="J8" s="43"/>
      <c r="K8" s="233"/>
      <c r="L8" s="41"/>
      <c r="M8" s="44"/>
      <c r="N8" s="45"/>
      <c r="O8" s="46"/>
      <c r="P8" s="45"/>
      <c r="Q8" s="47"/>
      <c r="R8" s="46"/>
      <c r="S8" s="45"/>
      <c r="T8" s="45"/>
      <c r="U8" s="45"/>
      <c r="V8" s="46"/>
      <c r="W8" s="48"/>
      <c r="X8" s="49"/>
      <c r="Y8" s="50"/>
      <c r="Z8" s="51">
        <f t="shared" si="0"/>
        <v>0</v>
      </c>
      <c r="AA8" s="51"/>
    </row>
    <row r="9" spans="1:35" s="114" customFormat="1" ht="15" thickBot="1" x14ac:dyDescent="0.25">
      <c r="A9" s="37" t="s">
        <v>28</v>
      </c>
      <c r="B9" s="38" t="s">
        <v>105</v>
      </c>
      <c r="C9" s="118" t="s">
        <v>143</v>
      </c>
      <c r="D9" s="52">
        <v>0</v>
      </c>
      <c r="E9" s="53"/>
      <c r="F9" s="54"/>
      <c r="G9" s="55"/>
      <c r="H9" s="55"/>
      <c r="I9" s="55"/>
      <c r="J9" s="55"/>
      <c r="K9" s="230"/>
      <c r="L9" s="53"/>
      <c r="M9" s="56"/>
      <c r="N9" s="57"/>
      <c r="O9" s="57"/>
      <c r="P9" s="57"/>
      <c r="Q9" s="58">
        <f>IFERROR(O9/D9,0)</f>
        <v>0</v>
      </c>
      <c r="R9" s="57"/>
      <c r="S9" s="57"/>
      <c r="T9" s="57"/>
      <c r="U9" s="57"/>
      <c r="V9" s="57"/>
      <c r="W9" s="59">
        <f>IFERROR(V9/R9,0)</f>
        <v>0</v>
      </c>
      <c r="X9" s="60">
        <f t="shared" ref="X9:X25" si="1">W9*(O9-R9)</f>
        <v>0</v>
      </c>
      <c r="Y9" s="61"/>
      <c r="Z9" s="62">
        <f t="shared" si="0"/>
        <v>0</v>
      </c>
      <c r="AA9" s="62">
        <f>SUM(Z6:Z9)</f>
        <v>0</v>
      </c>
      <c r="AB9" s="63"/>
      <c r="AC9" s="63"/>
      <c r="AD9" s="63"/>
      <c r="AE9" s="63"/>
      <c r="AF9" s="63"/>
      <c r="AG9" s="63"/>
      <c r="AH9" s="63"/>
      <c r="AI9" s="63"/>
    </row>
    <row r="10" spans="1:35" ht="12.75" customHeight="1" x14ac:dyDescent="0.2">
      <c r="A10" s="22" t="s">
        <v>29</v>
      </c>
      <c r="B10" s="23" t="s">
        <v>106</v>
      </c>
      <c r="C10" s="119" t="s">
        <v>144</v>
      </c>
      <c r="D10" s="25">
        <v>0</v>
      </c>
      <c r="E10" s="26"/>
      <c r="F10" s="27"/>
      <c r="G10" s="28"/>
      <c r="H10" s="28"/>
      <c r="I10" s="24"/>
      <c r="J10" s="28"/>
      <c r="K10" s="234"/>
      <c r="L10" s="26"/>
      <c r="M10" s="64"/>
      <c r="N10" s="29"/>
      <c r="O10" s="30"/>
      <c r="P10" s="29"/>
      <c r="Q10" s="31"/>
      <c r="R10" s="30"/>
      <c r="S10" s="29"/>
      <c r="T10" s="29"/>
      <c r="U10" s="29"/>
      <c r="V10" s="30"/>
      <c r="W10" s="32"/>
      <c r="X10" s="33"/>
      <c r="Y10" s="34"/>
      <c r="Z10" s="35">
        <f t="shared" si="0"/>
        <v>0</v>
      </c>
      <c r="AA10" s="35"/>
    </row>
    <row r="11" spans="1:35" x14ac:dyDescent="0.2">
      <c r="A11" s="37" t="s">
        <v>29</v>
      </c>
      <c r="B11" s="38" t="s">
        <v>107</v>
      </c>
      <c r="C11" s="117" t="s">
        <v>30</v>
      </c>
      <c r="D11" s="40">
        <v>0</v>
      </c>
      <c r="E11" s="41"/>
      <c r="F11" s="65"/>
      <c r="G11" s="66"/>
      <c r="H11" s="66"/>
      <c r="I11" s="67"/>
      <c r="J11" s="66"/>
      <c r="K11" s="232"/>
      <c r="L11" s="41"/>
      <c r="M11" s="68"/>
      <c r="N11" s="69"/>
      <c r="O11" s="70"/>
      <c r="P11" s="69"/>
      <c r="Q11" s="71">
        <f>IFERROR(O11/D11,0)</f>
        <v>0</v>
      </c>
      <c r="R11" s="70"/>
      <c r="S11" s="69"/>
      <c r="T11" s="69"/>
      <c r="U11" s="69"/>
      <c r="V11" s="70"/>
      <c r="W11" s="72">
        <f t="shared" ref="W11:W59" si="2">IFERROR(V11/R11,0)</f>
        <v>0</v>
      </c>
      <c r="X11" s="73">
        <f t="shared" si="1"/>
        <v>0</v>
      </c>
      <c r="Y11" s="50"/>
      <c r="Z11" s="51">
        <f t="shared" si="0"/>
        <v>0</v>
      </c>
      <c r="AA11" s="51"/>
    </row>
    <row r="12" spans="1:35" x14ac:dyDescent="0.2">
      <c r="A12" s="37" t="s">
        <v>29</v>
      </c>
      <c r="B12" s="38" t="s">
        <v>106</v>
      </c>
      <c r="C12" s="117" t="s">
        <v>31</v>
      </c>
      <c r="D12" s="40">
        <v>0</v>
      </c>
      <c r="E12" s="41"/>
      <c r="F12" s="42"/>
      <c r="G12" s="43"/>
      <c r="H12" s="43"/>
      <c r="I12" s="39"/>
      <c r="J12" s="43"/>
      <c r="K12" s="233"/>
      <c r="L12" s="41"/>
      <c r="M12" s="44"/>
      <c r="N12" s="45"/>
      <c r="O12" s="46"/>
      <c r="P12" s="45"/>
      <c r="Q12" s="48"/>
      <c r="R12" s="46"/>
      <c r="S12" s="45"/>
      <c r="T12" s="45"/>
      <c r="U12" s="45"/>
      <c r="V12" s="46"/>
      <c r="W12" s="48"/>
      <c r="X12" s="49"/>
      <c r="Y12" s="50"/>
      <c r="Z12" s="51">
        <f t="shared" si="0"/>
        <v>0</v>
      </c>
      <c r="AA12" s="51"/>
    </row>
    <row r="13" spans="1:35" ht="15" thickBot="1" x14ac:dyDescent="0.25">
      <c r="A13" s="158" t="s">
        <v>29</v>
      </c>
      <c r="B13" s="75" t="s">
        <v>107</v>
      </c>
      <c r="C13" s="118" t="s">
        <v>32</v>
      </c>
      <c r="D13" s="52">
        <v>0</v>
      </c>
      <c r="E13" s="76"/>
      <c r="F13" s="77"/>
      <c r="G13" s="78"/>
      <c r="H13" s="78"/>
      <c r="I13" s="79"/>
      <c r="J13" s="78"/>
      <c r="K13" s="230"/>
      <c r="L13" s="76"/>
      <c r="M13" s="56"/>
      <c r="N13" s="80"/>
      <c r="O13" s="57"/>
      <c r="P13" s="80"/>
      <c r="Q13" s="59">
        <f t="shared" ref="Q13:Q64" si="3">IFERROR(O13/D13,0)</f>
        <v>0</v>
      </c>
      <c r="R13" s="57"/>
      <c r="S13" s="80"/>
      <c r="T13" s="80"/>
      <c r="U13" s="80"/>
      <c r="V13" s="57"/>
      <c r="W13" s="59">
        <f t="shared" si="2"/>
        <v>0</v>
      </c>
      <c r="X13" s="60">
        <f t="shared" si="1"/>
        <v>0</v>
      </c>
      <c r="Y13" s="81"/>
      <c r="Z13" s="62">
        <f t="shared" si="0"/>
        <v>0</v>
      </c>
      <c r="AA13" s="62">
        <f>SUM(Z10:Z13)</f>
        <v>0</v>
      </c>
    </row>
    <row r="14" spans="1:35" x14ac:dyDescent="0.2">
      <c r="A14" s="116" t="s">
        <v>33</v>
      </c>
      <c r="B14" s="204" t="s">
        <v>34</v>
      </c>
      <c r="C14" s="119" t="s">
        <v>35</v>
      </c>
      <c r="D14" s="86">
        <v>0</v>
      </c>
      <c r="E14" s="34"/>
      <c r="F14" s="184"/>
      <c r="G14" s="185"/>
      <c r="H14" s="185"/>
      <c r="I14" s="186"/>
      <c r="J14" s="185"/>
      <c r="K14" s="235"/>
      <c r="L14" s="34"/>
      <c r="M14" s="184"/>
      <c r="N14" s="185"/>
      <c r="O14" s="186"/>
      <c r="P14" s="185"/>
      <c r="Q14" s="187">
        <f t="shared" si="3"/>
        <v>0</v>
      </c>
      <c r="R14" s="186"/>
      <c r="S14" s="185"/>
      <c r="T14" s="185"/>
      <c r="U14" s="185"/>
      <c r="V14" s="186"/>
      <c r="W14" s="187">
        <f t="shared" si="2"/>
        <v>0</v>
      </c>
      <c r="X14" s="86">
        <f t="shared" si="1"/>
        <v>0</v>
      </c>
      <c r="Y14" s="34"/>
      <c r="Z14" s="35">
        <f t="shared" si="0"/>
        <v>0</v>
      </c>
      <c r="AA14" s="35"/>
      <c r="AB14" s="112"/>
      <c r="AC14" s="112"/>
      <c r="AD14" s="112"/>
      <c r="AE14" s="112"/>
      <c r="AF14" s="112"/>
      <c r="AG14" s="112"/>
      <c r="AH14" s="112"/>
      <c r="AI14" s="112"/>
    </row>
    <row r="15" spans="1:35" x14ac:dyDescent="0.2">
      <c r="A15" s="115" t="s">
        <v>36</v>
      </c>
      <c r="B15" s="205" t="s">
        <v>37</v>
      </c>
      <c r="C15" s="117" t="s">
        <v>146</v>
      </c>
      <c r="D15" s="73">
        <v>0</v>
      </c>
      <c r="E15" s="50"/>
      <c r="F15" s="170"/>
      <c r="G15" s="171"/>
      <c r="H15" s="171"/>
      <c r="I15" s="172"/>
      <c r="J15" s="171"/>
      <c r="K15" s="236"/>
      <c r="L15" s="50"/>
      <c r="M15" s="44"/>
      <c r="N15" s="45"/>
      <c r="O15" s="46"/>
      <c r="P15" s="45"/>
      <c r="Q15" s="48"/>
      <c r="R15" s="46"/>
      <c r="S15" s="45"/>
      <c r="T15" s="45"/>
      <c r="U15" s="45"/>
      <c r="V15" s="46"/>
      <c r="W15" s="48"/>
      <c r="X15" s="49"/>
      <c r="Y15" s="50"/>
      <c r="Z15" s="51">
        <f t="shared" ref="Z15" si="4">V15+X15+K15</f>
        <v>0</v>
      </c>
      <c r="AA15" s="51"/>
      <c r="AB15" s="112"/>
      <c r="AC15" s="112"/>
      <c r="AD15" s="112"/>
      <c r="AE15" s="112"/>
      <c r="AF15" s="112"/>
      <c r="AG15" s="112"/>
      <c r="AH15" s="112"/>
      <c r="AI15" s="112"/>
    </row>
    <row r="16" spans="1:35" x14ac:dyDescent="0.2">
      <c r="A16" s="115" t="s">
        <v>36</v>
      </c>
      <c r="B16" s="205" t="s">
        <v>37</v>
      </c>
      <c r="C16" s="117" t="s">
        <v>133</v>
      </c>
      <c r="D16" s="73">
        <v>0</v>
      </c>
      <c r="E16" s="111"/>
      <c r="F16" s="162"/>
      <c r="G16" s="163"/>
      <c r="H16" s="163"/>
      <c r="I16" s="164"/>
      <c r="J16" s="163"/>
      <c r="K16" s="236"/>
      <c r="L16" s="111"/>
      <c r="M16" s="162"/>
      <c r="N16" s="163"/>
      <c r="O16" s="164"/>
      <c r="P16" s="163"/>
      <c r="Q16" s="105">
        <f>IFERROR(O16/D16,0)</f>
        <v>0</v>
      </c>
      <c r="R16" s="164"/>
      <c r="S16" s="163"/>
      <c r="T16" s="163"/>
      <c r="U16" s="163"/>
      <c r="V16" s="164"/>
      <c r="W16" s="105">
        <f t="shared" ref="W16" si="5">IFERROR(V16/R16,0)</f>
        <v>0</v>
      </c>
      <c r="X16" s="73">
        <f t="shared" ref="X16" si="6">W16*(O16-R16)</f>
        <v>0</v>
      </c>
      <c r="Y16" s="111"/>
      <c r="Z16" s="51">
        <f t="shared" si="0"/>
        <v>0</v>
      </c>
      <c r="AA16" s="206"/>
      <c r="AB16" s="112"/>
      <c r="AC16" s="112"/>
      <c r="AD16" s="112"/>
      <c r="AE16" s="112"/>
      <c r="AF16" s="112"/>
      <c r="AG16" s="112"/>
      <c r="AH16" s="112"/>
      <c r="AI16" s="112"/>
    </row>
    <row r="17" spans="1:35" ht="15" thickBot="1" x14ac:dyDescent="0.25">
      <c r="A17" s="158" t="s">
        <v>38</v>
      </c>
      <c r="B17" s="207" t="s">
        <v>117</v>
      </c>
      <c r="C17" s="118" t="s">
        <v>39</v>
      </c>
      <c r="D17" s="60">
        <v>0</v>
      </c>
      <c r="E17" s="81"/>
      <c r="F17" s="77"/>
      <c r="G17" s="78"/>
      <c r="H17" s="78"/>
      <c r="I17" s="79"/>
      <c r="J17" s="78"/>
      <c r="K17" s="230"/>
      <c r="L17" s="81"/>
      <c r="M17" s="190"/>
      <c r="N17" s="191"/>
      <c r="O17" s="192"/>
      <c r="P17" s="191"/>
      <c r="Q17" s="193">
        <f t="shared" si="3"/>
        <v>0</v>
      </c>
      <c r="R17" s="192"/>
      <c r="S17" s="191"/>
      <c r="T17" s="191"/>
      <c r="U17" s="191"/>
      <c r="V17" s="192"/>
      <c r="W17" s="193">
        <f t="shared" si="2"/>
        <v>0</v>
      </c>
      <c r="X17" s="60">
        <f t="shared" si="1"/>
        <v>0</v>
      </c>
      <c r="Y17" s="81"/>
      <c r="Z17" s="62">
        <f t="shared" si="0"/>
        <v>0</v>
      </c>
      <c r="AA17" s="62">
        <f>SUM(Z14:Z17)</f>
        <v>0</v>
      </c>
      <c r="AB17" s="112"/>
      <c r="AC17" s="112"/>
      <c r="AD17" s="112"/>
      <c r="AE17" s="112"/>
      <c r="AF17" s="112"/>
      <c r="AG17" s="112"/>
      <c r="AH17" s="112"/>
      <c r="AI17" s="112"/>
    </row>
    <row r="18" spans="1:35" x14ac:dyDescent="0.2">
      <c r="A18" s="208" t="s">
        <v>97</v>
      </c>
      <c r="B18" s="209" t="s">
        <v>109</v>
      </c>
      <c r="C18" s="210" t="s">
        <v>130</v>
      </c>
      <c r="D18" s="155">
        <v>0</v>
      </c>
      <c r="E18" s="211"/>
      <c r="F18" s="212"/>
      <c r="G18" s="213"/>
      <c r="H18" s="213"/>
      <c r="I18" s="214"/>
      <c r="J18" s="213"/>
      <c r="K18" s="237"/>
      <c r="L18" s="211"/>
      <c r="M18" s="64"/>
      <c r="N18" s="29"/>
      <c r="O18" s="30"/>
      <c r="P18" s="29"/>
      <c r="Q18" s="31"/>
      <c r="R18" s="30"/>
      <c r="S18" s="29"/>
      <c r="T18" s="29"/>
      <c r="U18" s="29"/>
      <c r="V18" s="30"/>
      <c r="W18" s="32"/>
      <c r="X18" s="33"/>
      <c r="Y18" s="211"/>
      <c r="Z18" s="156">
        <f t="shared" si="0"/>
        <v>0</v>
      </c>
      <c r="AA18" s="156"/>
      <c r="AB18" s="112"/>
      <c r="AC18" s="112"/>
      <c r="AD18" s="112"/>
      <c r="AE18" s="112"/>
      <c r="AF18" s="112"/>
      <c r="AG18" s="112"/>
      <c r="AH18" s="112"/>
      <c r="AI18" s="112"/>
    </row>
    <row r="19" spans="1:35" x14ac:dyDescent="0.2">
      <c r="A19" s="208" t="s">
        <v>97</v>
      </c>
      <c r="B19" s="209" t="s">
        <v>109</v>
      </c>
      <c r="C19" s="210" t="s">
        <v>131</v>
      </c>
      <c r="D19" s="134">
        <v>0</v>
      </c>
      <c r="E19" s="215"/>
      <c r="F19" s="216"/>
      <c r="G19" s="217"/>
      <c r="H19" s="217"/>
      <c r="I19" s="216"/>
      <c r="J19" s="217"/>
      <c r="K19" s="238"/>
      <c r="L19" s="211"/>
      <c r="M19" s="44"/>
      <c r="N19" s="45"/>
      <c r="O19" s="46"/>
      <c r="P19" s="45"/>
      <c r="Q19" s="48"/>
      <c r="R19" s="46"/>
      <c r="S19" s="45"/>
      <c r="T19" s="45"/>
      <c r="U19" s="45"/>
      <c r="V19" s="46"/>
      <c r="W19" s="48"/>
      <c r="X19" s="49"/>
      <c r="Y19" s="211"/>
      <c r="Z19" s="129">
        <f t="shared" si="0"/>
        <v>0</v>
      </c>
      <c r="AA19" s="129"/>
      <c r="AB19" s="112"/>
      <c r="AC19" s="112"/>
      <c r="AD19" s="112"/>
      <c r="AE19" s="112"/>
      <c r="AF19" s="112"/>
      <c r="AG19" s="112"/>
      <c r="AH19" s="112"/>
      <c r="AI19" s="112"/>
    </row>
    <row r="20" spans="1:35" x14ac:dyDescent="0.2">
      <c r="A20" s="208" t="s">
        <v>97</v>
      </c>
      <c r="B20" s="209" t="s">
        <v>109</v>
      </c>
      <c r="C20" s="210" t="s">
        <v>132</v>
      </c>
      <c r="D20" s="73">
        <v>0</v>
      </c>
      <c r="E20" s="211"/>
      <c r="F20" s="165"/>
      <c r="G20" s="166"/>
      <c r="H20" s="166"/>
      <c r="I20" s="167"/>
      <c r="J20" s="166"/>
      <c r="K20" s="239"/>
      <c r="L20" s="211"/>
      <c r="M20" s="44"/>
      <c r="N20" s="45"/>
      <c r="O20" s="46"/>
      <c r="P20" s="45"/>
      <c r="Q20" s="48"/>
      <c r="R20" s="46"/>
      <c r="S20" s="45"/>
      <c r="T20" s="45"/>
      <c r="U20" s="45"/>
      <c r="V20" s="46"/>
      <c r="W20" s="48"/>
      <c r="X20" s="49"/>
      <c r="Y20" s="211"/>
      <c r="Z20" s="51">
        <f t="shared" si="0"/>
        <v>0</v>
      </c>
      <c r="AA20" s="51"/>
      <c r="AB20" s="112"/>
      <c r="AC20" s="112"/>
      <c r="AD20" s="112"/>
      <c r="AE20" s="112"/>
      <c r="AF20" s="112"/>
      <c r="AG20" s="112"/>
      <c r="AH20" s="112"/>
      <c r="AI20" s="112"/>
    </row>
    <row r="21" spans="1:35" ht="15" thickBot="1" x14ac:dyDescent="0.25">
      <c r="A21" s="208" t="s">
        <v>97</v>
      </c>
      <c r="B21" s="209" t="s">
        <v>116</v>
      </c>
      <c r="C21" s="210" t="s">
        <v>101</v>
      </c>
      <c r="D21" s="60">
        <v>0</v>
      </c>
      <c r="E21" s="211"/>
      <c r="F21" s="44"/>
      <c r="G21" s="45"/>
      <c r="H21" s="45"/>
      <c r="I21" s="46"/>
      <c r="J21" s="45"/>
      <c r="K21" s="232"/>
      <c r="L21" s="211"/>
      <c r="M21" s="190"/>
      <c r="N21" s="191"/>
      <c r="O21" s="192"/>
      <c r="P21" s="191"/>
      <c r="Q21" s="193">
        <f t="shared" ref="Q21" si="7">IFERROR(O21/D21,0)</f>
        <v>0</v>
      </c>
      <c r="R21" s="192"/>
      <c r="S21" s="191"/>
      <c r="T21" s="191"/>
      <c r="U21" s="191"/>
      <c r="V21" s="192"/>
      <c r="W21" s="193">
        <f t="shared" ref="W21" si="8">IFERROR(V21/R21,0)</f>
        <v>0</v>
      </c>
      <c r="X21" s="60">
        <f t="shared" ref="X21" si="9">W21*(O21-R21)</f>
        <v>0</v>
      </c>
      <c r="Y21" s="211"/>
      <c r="Z21" s="62">
        <f t="shared" si="0"/>
        <v>0</v>
      </c>
      <c r="AA21" s="62">
        <f>SUM(Z18:Z21)</f>
        <v>0</v>
      </c>
      <c r="AB21" s="112"/>
      <c r="AC21" s="112"/>
      <c r="AD21" s="112"/>
      <c r="AE21" s="112"/>
      <c r="AF21" s="112"/>
      <c r="AG21" s="112"/>
      <c r="AH21" s="112"/>
      <c r="AI21" s="112"/>
    </row>
    <row r="22" spans="1:35" ht="12.75" customHeight="1" x14ac:dyDescent="0.2">
      <c r="A22" s="116">
        <v>2</v>
      </c>
      <c r="B22" s="23" t="s">
        <v>40</v>
      </c>
      <c r="C22" s="119" t="s">
        <v>41</v>
      </c>
      <c r="D22" s="25">
        <v>0</v>
      </c>
      <c r="E22" s="26"/>
      <c r="F22" s="82"/>
      <c r="G22" s="83"/>
      <c r="H22" s="83"/>
      <c r="I22" s="84"/>
      <c r="J22" s="83"/>
      <c r="K22" s="234"/>
      <c r="L22" s="26"/>
      <c r="M22" s="64"/>
      <c r="N22" s="29"/>
      <c r="O22" s="30"/>
      <c r="P22" s="29"/>
      <c r="Q22" s="31"/>
      <c r="R22" s="30"/>
      <c r="S22" s="29"/>
      <c r="T22" s="29"/>
      <c r="U22" s="29"/>
      <c r="V22" s="30"/>
      <c r="W22" s="32"/>
      <c r="X22" s="33"/>
      <c r="Y22" s="34"/>
      <c r="Z22" s="35">
        <f t="shared" si="0"/>
        <v>0</v>
      </c>
      <c r="AA22" s="35"/>
    </row>
    <row r="23" spans="1:35" x14ac:dyDescent="0.2">
      <c r="A23" s="115">
        <v>2</v>
      </c>
      <c r="B23" s="38" t="s">
        <v>40</v>
      </c>
      <c r="C23" s="117" t="s">
        <v>42</v>
      </c>
      <c r="D23" s="40">
        <v>0</v>
      </c>
      <c r="E23" s="41"/>
      <c r="F23" s="68"/>
      <c r="G23" s="69"/>
      <c r="H23" s="69"/>
      <c r="I23" s="70"/>
      <c r="J23" s="69"/>
      <c r="K23" s="233"/>
      <c r="L23" s="41"/>
      <c r="M23" s="44"/>
      <c r="N23" s="45"/>
      <c r="O23" s="46"/>
      <c r="P23" s="45"/>
      <c r="Q23" s="48"/>
      <c r="R23" s="46"/>
      <c r="S23" s="45"/>
      <c r="T23" s="45"/>
      <c r="U23" s="45"/>
      <c r="V23" s="46"/>
      <c r="W23" s="48"/>
      <c r="X23" s="49"/>
      <c r="Y23" s="50"/>
      <c r="Z23" s="51">
        <f t="shared" si="0"/>
        <v>0</v>
      </c>
      <c r="AA23" s="51"/>
    </row>
    <row r="24" spans="1:35" x14ac:dyDescent="0.2">
      <c r="A24" s="37">
        <v>2</v>
      </c>
      <c r="B24" s="38" t="s">
        <v>40</v>
      </c>
      <c r="C24" s="117" t="s">
        <v>43</v>
      </c>
      <c r="D24" s="40">
        <v>0</v>
      </c>
      <c r="E24" s="41"/>
      <c r="F24" s="68"/>
      <c r="G24" s="69"/>
      <c r="H24" s="69"/>
      <c r="I24" s="70"/>
      <c r="J24" s="69"/>
      <c r="K24" s="233"/>
      <c r="L24" s="41"/>
      <c r="M24" s="44"/>
      <c r="N24" s="45"/>
      <c r="O24" s="46"/>
      <c r="P24" s="45"/>
      <c r="Q24" s="48"/>
      <c r="R24" s="46"/>
      <c r="S24" s="45"/>
      <c r="T24" s="45"/>
      <c r="U24" s="45"/>
      <c r="V24" s="46"/>
      <c r="W24" s="48"/>
      <c r="X24" s="49"/>
      <c r="Y24" s="50"/>
      <c r="Z24" s="51">
        <f t="shared" si="0"/>
        <v>0</v>
      </c>
      <c r="AA24" s="51"/>
    </row>
    <row r="25" spans="1:35" ht="12.75" customHeight="1" thickBot="1" x14ac:dyDescent="0.25">
      <c r="A25" s="37">
        <v>2</v>
      </c>
      <c r="B25" s="38" t="s">
        <v>44</v>
      </c>
      <c r="C25" s="117" t="s">
        <v>45</v>
      </c>
      <c r="D25" s="40">
        <v>0</v>
      </c>
      <c r="E25" s="41"/>
      <c r="F25" s="44"/>
      <c r="G25" s="45"/>
      <c r="H25" s="45"/>
      <c r="I25" s="46"/>
      <c r="J25" s="45"/>
      <c r="K25" s="232"/>
      <c r="L25" s="41"/>
      <c r="M25" s="68"/>
      <c r="N25" s="69"/>
      <c r="O25" s="70"/>
      <c r="P25" s="69"/>
      <c r="Q25" s="72">
        <f t="shared" si="3"/>
        <v>0</v>
      </c>
      <c r="R25" s="70"/>
      <c r="S25" s="69"/>
      <c r="T25" s="69"/>
      <c r="U25" s="69"/>
      <c r="V25" s="70"/>
      <c r="W25" s="72">
        <f t="shared" si="2"/>
        <v>0</v>
      </c>
      <c r="X25" s="73">
        <f t="shared" si="1"/>
        <v>0</v>
      </c>
      <c r="Y25" s="50"/>
      <c r="Z25" s="51">
        <f t="shared" si="0"/>
        <v>0</v>
      </c>
      <c r="AA25" s="62">
        <f>SUM(Z22:Z25)</f>
        <v>0</v>
      </c>
    </row>
    <row r="26" spans="1:35" x14ac:dyDescent="0.2">
      <c r="A26" s="22">
        <v>3</v>
      </c>
      <c r="B26" s="23" t="s">
        <v>46</v>
      </c>
      <c r="C26" s="119" t="s">
        <v>47</v>
      </c>
      <c r="D26" s="25">
        <v>0</v>
      </c>
      <c r="E26" s="26"/>
      <c r="F26" s="82"/>
      <c r="G26" s="83"/>
      <c r="H26" s="83"/>
      <c r="I26" s="84"/>
      <c r="J26" s="83"/>
      <c r="K26" s="234"/>
      <c r="L26" s="26"/>
      <c r="M26" s="64"/>
      <c r="N26" s="29"/>
      <c r="O26" s="30"/>
      <c r="P26" s="29"/>
      <c r="Q26" s="32"/>
      <c r="R26" s="30"/>
      <c r="S26" s="29"/>
      <c r="T26" s="29"/>
      <c r="U26" s="29"/>
      <c r="V26" s="30"/>
      <c r="W26" s="32"/>
      <c r="X26" s="33"/>
      <c r="Y26" s="34"/>
      <c r="Z26" s="35">
        <f t="shared" si="0"/>
        <v>0</v>
      </c>
      <c r="AA26" s="35"/>
    </row>
    <row r="27" spans="1:35" ht="14.25" customHeight="1" x14ac:dyDescent="0.2">
      <c r="A27" s="37">
        <v>3</v>
      </c>
      <c r="B27" s="38" t="s">
        <v>48</v>
      </c>
      <c r="C27" s="117" t="s">
        <v>49</v>
      </c>
      <c r="D27" s="40">
        <v>0</v>
      </c>
      <c r="E27" s="41"/>
      <c r="F27" s="44"/>
      <c r="G27" s="45"/>
      <c r="H27" s="45"/>
      <c r="I27" s="46"/>
      <c r="J27" s="45"/>
      <c r="K27" s="232"/>
      <c r="L27" s="41"/>
      <c r="M27" s="68"/>
      <c r="N27" s="69"/>
      <c r="O27" s="70"/>
      <c r="P27" s="69"/>
      <c r="Q27" s="72">
        <f t="shared" si="3"/>
        <v>0</v>
      </c>
      <c r="R27" s="70"/>
      <c r="S27" s="69"/>
      <c r="T27" s="69"/>
      <c r="U27" s="69"/>
      <c r="V27" s="70"/>
      <c r="W27" s="72">
        <f t="shared" si="2"/>
        <v>0</v>
      </c>
      <c r="X27" s="73">
        <f t="shared" ref="X27:X59" si="10">W27*(O27-R27)</f>
        <v>0</v>
      </c>
      <c r="Y27" s="50"/>
      <c r="Z27" s="51">
        <f t="shared" si="0"/>
        <v>0</v>
      </c>
      <c r="AA27" s="51"/>
    </row>
    <row r="28" spans="1:35" ht="15" thickBot="1" x14ac:dyDescent="0.25">
      <c r="A28" s="74">
        <v>3</v>
      </c>
      <c r="B28" s="75" t="s">
        <v>48</v>
      </c>
      <c r="C28" s="118" t="s">
        <v>50</v>
      </c>
      <c r="D28" s="52">
        <v>0</v>
      </c>
      <c r="E28" s="76"/>
      <c r="F28" s="77"/>
      <c r="G28" s="78"/>
      <c r="H28" s="78"/>
      <c r="I28" s="79"/>
      <c r="J28" s="78"/>
      <c r="K28" s="230"/>
      <c r="L28" s="76"/>
      <c r="M28" s="56"/>
      <c r="N28" s="80"/>
      <c r="O28" s="57"/>
      <c r="P28" s="80"/>
      <c r="Q28" s="59">
        <f t="shared" si="3"/>
        <v>0</v>
      </c>
      <c r="R28" s="57"/>
      <c r="S28" s="80"/>
      <c r="T28" s="80"/>
      <c r="U28" s="80"/>
      <c r="V28" s="57"/>
      <c r="W28" s="59">
        <f t="shared" si="2"/>
        <v>0</v>
      </c>
      <c r="X28" s="60">
        <f t="shared" si="10"/>
        <v>0</v>
      </c>
      <c r="Y28" s="81"/>
      <c r="Z28" s="62">
        <f t="shared" si="0"/>
        <v>0</v>
      </c>
      <c r="AA28" s="62">
        <f>SUM(Z26:Z28)</f>
        <v>0</v>
      </c>
    </row>
    <row r="29" spans="1:35" x14ac:dyDescent="0.2">
      <c r="A29" s="116">
        <v>4</v>
      </c>
      <c r="B29" s="183" t="s">
        <v>108</v>
      </c>
      <c r="C29" s="119" t="s">
        <v>51</v>
      </c>
      <c r="D29" s="86">
        <v>0</v>
      </c>
      <c r="E29" s="34"/>
      <c r="F29" s="184"/>
      <c r="G29" s="185"/>
      <c r="H29" s="185"/>
      <c r="I29" s="186"/>
      <c r="J29" s="185"/>
      <c r="K29" s="235"/>
      <c r="L29" s="34"/>
      <c r="M29" s="44"/>
      <c r="N29" s="45"/>
      <c r="O29" s="46"/>
      <c r="P29" s="45"/>
      <c r="Q29" s="48"/>
      <c r="R29" s="46"/>
      <c r="S29" s="45"/>
      <c r="T29" s="45"/>
      <c r="U29" s="45"/>
      <c r="V29" s="46"/>
      <c r="W29" s="48"/>
      <c r="X29" s="49"/>
      <c r="Y29" s="34"/>
      <c r="Z29" s="35">
        <f t="shared" si="0"/>
        <v>0</v>
      </c>
      <c r="AA29" s="35"/>
      <c r="AB29" s="112"/>
      <c r="AC29" s="112"/>
      <c r="AD29" s="112"/>
      <c r="AE29" s="112"/>
      <c r="AF29" s="112"/>
      <c r="AG29" s="112"/>
      <c r="AH29" s="112"/>
      <c r="AI29" s="112"/>
    </row>
    <row r="30" spans="1:35" x14ac:dyDescent="0.2">
      <c r="A30" s="37">
        <v>4</v>
      </c>
      <c r="B30" s="38" t="s">
        <v>108</v>
      </c>
      <c r="C30" s="117" t="s">
        <v>52</v>
      </c>
      <c r="D30" s="40">
        <v>0</v>
      </c>
      <c r="E30" s="41"/>
      <c r="F30" s="68"/>
      <c r="G30" s="69"/>
      <c r="H30" s="69"/>
      <c r="I30" s="70"/>
      <c r="J30" s="69"/>
      <c r="K30" s="233"/>
      <c r="L30" s="41"/>
      <c r="M30" s="44"/>
      <c r="N30" s="45"/>
      <c r="O30" s="46"/>
      <c r="P30" s="45"/>
      <c r="Q30" s="48"/>
      <c r="R30" s="46"/>
      <c r="S30" s="45"/>
      <c r="T30" s="45"/>
      <c r="U30" s="45"/>
      <c r="V30" s="46"/>
      <c r="W30" s="48"/>
      <c r="X30" s="49"/>
      <c r="Y30" s="50"/>
      <c r="Z30" s="51">
        <f t="shared" si="0"/>
        <v>0</v>
      </c>
      <c r="AA30" s="51"/>
    </row>
    <row r="31" spans="1:35" x14ac:dyDescent="0.2">
      <c r="A31" s="37">
        <v>4</v>
      </c>
      <c r="B31" s="38" t="s">
        <v>108</v>
      </c>
      <c r="C31" s="117" t="s">
        <v>53</v>
      </c>
      <c r="D31" s="40">
        <v>0</v>
      </c>
      <c r="E31" s="41"/>
      <c r="F31" s="68"/>
      <c r="G31" s="69"/>
      <c r="H31" s="69"/>
      <c r="I31" s="70"/>
      <c r="J31" s="69"/>
      <c r="K31" s="233"/>
      <c r="L31" s="41"/>
      <c r="M31" s="44"/>
      <c r="N31" s="45"/>
      <c r="O31" s="46"/>
      <c r="P31" s="45"/>
      <c r="Q31" s="48"/>
      <c r="R31" s="46"/>
      <c r="S31" s="45"/>
      <c r="T31" s="45"/>
      <c r="U31" s="45"/>
      <c r="V31" s="46"/>
      <c r="W31" s="48"/>
      <c r="X31" s="49"/>
      <c r="Y31" s="50"/>
      <c r="Z31" s="51">
        <f t="shared" si="0"/>
        <v>0</v>
      </c>
      <c r="AA31" s="51"/>
    </row>
    <row r="32" spans="1:35" x14ac:dyDescent="0.2">
      <c r="A32" s="37">
        <v>4</v>
      </c>
      <c r="B32" s="38" t="s">
        <v>108</v>
      </c>
      <c r="C32" s="117" t="s">
        <v>54</v>
      </c>
      <c r="D32" s="40">
        <v>0</v>
      </c>
      <c r="E32" s="41"/>
      <c r="F32" s="68"/>
      <c r="G32" s="69"/>
      <c r="H32" s="69"/>
      <c r="I32" s="70"/>
      <c r="J32" s="69"/>
      <c r="K32" s="233"/>
      <c r="L32" s="41"/>
      <c r="M32" s="44"/>
      <c r="N32" s="45"/>
      <c r="O32" s="46"/>
      <c r="P32" s="45"/>
      <c r="Q32" s="48"/>
      <c r="R32" s="46"/>
      <c r="S32" s="45"/>
      <c r="T32" s="45"/>
      <c r="U32" s="45"/>
      <c r="V32" s="46"/>
      <c r="W32" s="48"/>
      <c r="X32" s="49"/>
      <c r="Y32" s="50"/>
      <c r="Z32" s="51">
        <f t="shared" si="0"/>
        <v>0</v>
      </c>
      <c r="AA32" s="51"/>
    </row>
    <row r="33" spans="1:35" x14ac:dyDescent="0.2">
      <c r="A33" s="37">
        <v>4</v>
      </c>
      <c r="B33" s="38" t="s">
        <v>108</v>
      </c>
      <c r="C33" s="117" t="s">
        <v>55</v>
      </c>
      <c r="D33" s="40">
        <v>0</v>
      </c>
      <c r="E33" s="41"/>
      <c r="F33" s="68"/>
      <c r="G33" s="69"/>
      <c r="H33" s="69"/>
      <c r="I33" s="70"/>
      <c r="J33" s="69"/>
      <c r="K33" s="233"/>
      <c r="L33" s="41"/>
      <c r="M33" s="44"/>
      <c r="N33" s="45"/>
      <c r="O33" s="46"/>
      <c r="P33" s="45"/>
      <c r="Q33" s="48"/>
      <c r="R33" s="46"/>
      <c r="S33" s="45"/>
      <c r="T33" s="45"/>
      <c r="U33" s="45"/>
      <c r="V33" s="46"/>
      <c r="W33" s="48"/>
      <c r="X33" s="49"/>
      <c r="Y33" s="50"/>
      <c r="Z33" s="51">
        <f t="shared" si="0"/>
        <v>0</v>
      </c>
      <c r="AA33" s="51"/>
    </row>
    <row r="34" spans="1:35" x14ac:dyDescent="0.2">
      <c r="A34" s="37">
        <v>4</v>
      </c>
      <c r="B34" s="38" t="s">
        <v>108</v>
      </c>
      <c r="C34" s="117" t="s">
        <v>56</v>
      </c>
      <c r="D34" s="40">
        <v>0</v>
      </c>
      <c r="E34" s="41"/>
      <c r="F34" s="68"/>
      <c r="G34" s="69"/>
      <c r="H34" s="69"/>
      <c r="I34" s="70"/>
      <c r="J34" s="69"/>
      <c r="K34" s="233"/>
      <c r="L34" s="41"/>
      <c r="M34" s="44"/>
      <c r="N34" s="45"/>
      <c r="O34" s="46"/>
      <c r="P34" s="45"/>
      <c r="Q34" s="48"/>
      <c r="R34" s="46"/>
      <c r="S34" s="45"/>
      <c r="T34" s="45"/>
      <c r="U34" s="45"/>
      <c r="V34" s="46"/>
      <c r="W34" s="48"/>
      <c r="X34" s="49"/>
      <c r="Y34" s="50"/>
      <c r="Z34" s="51">
        <f t="shared" si="0"/>
        <v>0</v>
      </c>
      <c r="AA34" s="51"/>
    </row>
    <row r="35" spans="1:35" ht="15" thickBot="1" x14ac:dyDescent="0.25">
      <c r="A35" s="74">
        <v>4</v>
      </c>
      <c r="B35" s="75" t="s">
        <v>108</v>
      </c>
      <c r="C35" s="118" t="s">
        <v>57</v>
      </c>
      <c r="D35" s="52">
        <v>0</v>
      </c>
      <c r="E35" s="76"/>
      <c r="F35" s="56"/>
      <c r="G35" s="80"/>
      <c r="H35" s="80"/>
      <c r="I35" s="57"/>
      <c r="J35" s="80"/>
      <c r="K35" s="240"/>
      <c r="L35" s="76"/>
      <c r="M35" s="77"/>
      <c r="N35" s="78"/>
      <c r="O35" s="79"/>
      <c r="P35" s="78"/>
      <c r="Q35" s="88"/>
      <c r="R35" s="79"/>
      <c r="S35" s="78"/>
      <c r="T35" s="78"/>
      <c r="U35" s="78"/>
      <c r="V35" s="79"/>
      <c r="W35" s="88"/>
      <c r="X35" s="87"/>
      <c r="Y35" s="81"/>
      <c r="Z35" s="62">
        <f t="shared" si="0"/>
        <v>0</v>
      </c>
      <c r="AA35" s="62">
        <f>SUM(Z29:Z35)</f>
        <v>0</v>
      </c>
    </row>
    <row r="36" spans="1:35" ht="15" thickBot="1" x14ac:dyDescent="0.25">
      <c r="A36" s="195" t="s">
        <v>58</v>
      </c>
      <c r="B36" s="196" t="s">
        <v>59</v>
      </c>
      <c r="C36" s="120" t="s">
        <v>60</v>
      </c>
      <c r="D36" s="104">
        <v>0</v>
      </c>
      <c r="E36" s="101"/>
      <c r="F36" s="197"/>
      <c r="G36" s="198"/>
      <c r="H36" s="198"/>
      <c r="I36" s="199"/>
      <c r="J36" s="198"/>
      <c r="K36" s="241"/>
      <c r="L36" s="101"/>
      <c r="M36" s="44"/>
      <c r="N36" s="45"/>
      <c r="O36" s="46"/>
      <c r="P36" s="45"/>
      <c r="Q36" s="48"/>
      <c r="R36" s="46"/>
      <c r="S36" s="45"/>
      <c r="T36" s="45"/>
      <c r="U36" s="45"/>
      <c r="V36" s="46"/>
      <c r="W36" s="48"/>
      <c r="X36" s="49"/>
      <c r="Y36" s="101"/>
      <c r="Z36" s="102">
        <f t="shared" si="0"/>
        <v>0</v>
      </c>
      <c r="AA36" s="102">
        <f>SUM(Z36)</f>
        <v>0</v>
      </c>
      <c r="AB36" s="112"/>
      <c r="AC36" s="112"/>
      <c r="AD36" s="112"/>
      <c r="AE36" s="112"/>
      <c r="AF36" s="112"/>
      <c r="AG36" s="112"/>
      <c r="AH36" s="112"/>
      <c r="AI36" s="112"/>
    </row>
    <row r="37" spans="1:35" ht="15" thickBot="1" x14ac:dyDescent="0.25">
      <c r="A37" s="89" t="s">
        <v>61</v>
      </c>
      <c r="B37" s="90" t="s">
        <v>62</v>
      </c>
      <c r="C37" s="120" t="s">
        <v>63</v>
      </c>
      <c r="D37" s="91">
        <v>0</v>
      </c>
      <c r="E37" s="92"/>
      <c r="F37" s="93"/>
      <c r="G37" s="94"/>
      <c r="H37" s="94"/>
      <c r="I37" s="95"/>
      <c r="J37" s="94"/>
      <c r="K37" s="242"/>
      <c r="L37" s="92"/>
      <c r="M37" s="96"/>
      <c r="N37" s="97"/>
      <c r="O37" s="98"/>
      <c r="P37" s="97"/>
      <c r="Q37" s="99"/>
      <c r="R37" s="98"/>
      <c r="S37" s="97"/>
      <c r="T37" s="97"/>
      <c r="U37" s="97"/>
      <c r="V37" s="98"/>
      <c r="W37" s="99"/>
      <c r="X37" s="100"/>
      <c r="Y37" s="101"/>
      <c r="Z37" s="102">
        <f t="shared" si="0"/>
        <v>0</v>
      </c>
      <c r="AA37" s="102">
        <f>SUM(Z37)</f>
        <v>0</v>
      </c>
    </row>
    <row r="38" spans="1:35" ht="15" customHeight="1" x14ac:dyDescent="0.2">
      <c r="A38" s="22" t="s">
        <v>64</v>
      </c>
      <c r="B38" s="23" t="s">
        <v>65</v>
      </c>
      <c r="C38" s="119" t="s">
        <v>66</v>
      </c>
      <c r="D38" s="25">
        <v>0</v>
      </c>
      <c r="E38" s="26"/>
      <c r="F38" s="82"/>
      <c r="G38" s="83"/>
      <c r="H38" s="83"/>
      <c r="I38" s="84"/>
      <c r="J38" s="83"/>
      <c r="K38" s="234"/>
      <c r="L38" s="26"/>
      <c r="M38" s="64"/>
      <c r="N38" s="29"/>
      <c r="O38" s="30"/>
      <c r="P38" s="29"/>
      <c r="Q38" s="32"/>
      <c r="R38" s="30"/>
      <c r="S38" s="29"/>
      <c r="T38" s="29"/>
      <c r="U38" s="29"/>
      <c r="V38" s="30"/>
      <c r="W38" s="32"/>
      <c r="X38" s="33"/>
      <c r="Y38" s="34"/>
      <c r="Z38" s="35">
        <f t="shared" si="0"/>
        <v>0</v>
      </c>
      <c r="AA38" s="35"/>
    </row>
    <row r="39" spans="1:35" ht="15" thickBot="1" x14ac:dyDescent="0.25">
      <c r="A39" s="74" t="s">
        <v>64</v>
      </c>
      <c r="B39" s="75" t="s">
        <v>67</v>
      </c>
      <c r="C39" s="118" t="s">
        <v>68</v>
      </c>
      <c r="D39" s="52">
        <v>0</v>
      </c>
      <c r="E39" s="76"/>
      <c r="F39" s="77"/>
      <c r="G39" s="78"/>
      <c r="H39" s="78"/>
      <c r="I39" s="79"/>
      <c r="J39" s="78"/>
      <c r="K39" s="230"/>
      <c r="L39" s="76"/>
      <c r="M39" s="56"/>
      <c r="N39" s="80"/>
      <c r="O39" s="57"/>
      <c r="P39" s="80"/>
      <c r="Q39" s="59">
        <f t="shared" si="3"/>
        <v>0</v>
      </c>
      <c r="R39" s="57"/>
      <c r="S39" s="80"/>
      <c r="T39" s="80"/>
      <c r="U39" s="80"/>
      <c r="V39" s="57"/>
      <c r="W39" s="59">
        <f t="shared" si="2"/>
        <v>0</v>
      </c>
      <c r="X39" s="60">
        <f t="shared" si="10"/>
        <v>0</v>
      </c>
      <c r="Y39" s="81"/>
      <c r="Z39" s="62">
        <f t="shared" si="0"/>
        <v>0</v>
      </c>
      <c r="AA39" s="62">
        <f>SUM(Z38:Z39)</f>
        <v>0</v>
      </c>
    </row>
    <row r="40" spans="1:35" ht="15" thickBot="1" x14ac:dyDescent="0.25">
      <c r="A40" s="89" t="s">
        <v>69</v>
      </c>
      <c r="B40" s="90" t="s">
        <v>110</v>
      </c>
      <c r="C40" s="120" t="s">
        <v>70</v>
      </c>
      <c r="D40" s="91">
        <v>0</v>
      </c>
      <c r="E40" s="92"/>
      <c r="F40" s="96"/>
      <c r="G40" s="97"/>
      <c r="H40" s="97"/>
      <c r="I40" s="98"/>
      <c r="J40" s="97"/>
      <c r="K40" s="243"/>
      <c r="L40" s="92"/>
      <c r="M40" s="93"/>
      <c r="N40" s="94"/>
      <c r="O40" s="95"/>
      <c r="P40" s="94"/>
      <c r="Q40" s="103">
        <f t="shared" si="3"/>
        <v>0</v>
      </c>
      <c r="R40" s="95"/>
      <c r="S40" s="94"/>
      <c r="T40" s="94"/>
      <c r="U40" s="94"/>
      <c r="V40" s="95"/>
      <c r="W40" s="103">
        <f t="shared" si="2"/>
        <v>0</v>
      </c>
      <c r="X40" s="104">
        <f t="shared" si="10"/>
        <v>0</v>
      </c>
      <c r="Y40" s="101"/>
      <c r="Z40" s="102">
        <f t="shared" si="0"/>
        <v>0</v>
      </c>
      <c r="AA40" s="102">
        <f>SUM(Z40)</f>
        <v>0</v>
      </c>
    </row>
    <row r="41" spans="1:35" ht="15" customHeight="1" x14ac:dyDescent="0.2">
      <c r="A41" s="22" t="s">
        <v>71</v>
      </c>
      <c r="B41" s="23" t="s">
        <v>72</v>
      </c>
      <c r="C41" s="119" t="s">
        <v>73</v>
      </c>
      <c r="D41" s="25">
        <v>0</v>
      </c>
      <c r="E41" s="26"/>
      <c r="F41" s="82"/>
      <c r="G41" s="83"/>
      <c r="H41" s="83"/>
      <c r="I41" s="84"/>
      <c r="J41" s="83"/>
      <c r="K41" s="234"/>
      <c r="L41" s="26"/>
      <c r="M41" s="64"/>
      <c r="N41" s="29"/>
      <c r="O41" s="30"/>
      <c r="P41" s="29"/>
      <c r="Q41" s="32"/>
      <c r="R41" s="30"/>
      <c r="S41" s="29"/>
      <c r="T41" s="29"/>
      <c r="U41" s="29"/>
      <c r="V41" s="30"/>
      <c r="W41" s="32"/>
      <c r="X41" s="33"/>
      <c r="Y41" s="34"/>
      <c r="Z41" s="35">
        <f t="shared" si="0"/>
        <v>0</v>
      </c>
      <c r="AA41" s="35"/>
    </row>
    <row r="42" spans="1:35" x14ac:dyDescent="0.2">
      <c r="A42" s="115" t="s">
        <v>71</v>
      </c>
      <c r="B42" s="188" t="s">
        <v>72</v>
      </c>
      <c r="C42" s="117" t="s">
        <v>74</v>
      </c>
      <c r="D42" s="73">
        <v>0</v>
      </c>
      <c r="E42" s="50"/>
      <c r="F42" s="170"/>
      <c r="G42" s="171"/>
      <c r="H42" s="171"/>
      <c r="I42" s="172"/>
      <c r="J42" s="171"/>
      <c r="K42" s="236"/>
      <c r="L42" s="50"/>
      <c r="M42" s="44"/>
      <c r="N42" s="45"/>
      <c r="O42" s="46"/>
      <c r="P42" s="45"/>
      <c r="Q42" s="48"/>
      <c r="R42" s="46"/>
      <c r="S42" s="45"/>
      <c r="T42" s="45"/>
      <c r="U42" s="45"/>
      <c r="V42" s="46"/>
      <c r="W42" s="48"/>
      <c r="X42" s="49"/>
      <c r="Y42" s="50"/>
      <c r="Z42" s="51">
        <f t="shared" si="0"/>
        <v>0</v>
      </c>
      <c r="AA42" s="51"/>
      <c r="AB42" s="112"/>
      <c r="AC42" s="112"/>
      <c r="AD42" s="112"/>
      <c r="AE42" s="112"/>
      <c r="AF42" s="112"/>
      <c r="AG42" s="112"/>
      <c r="AH42" s="112"/>
      <c r="AI42" s="112"/>
    </row>
    <row r="43" spans="1:35" x14ac:dyDescent="0.2">
      <c r="A43" s="37" t="s">
        <v>71</v>
      </c>
      <c r="B43" s="38" t="s">
        <v>72</v>
      </c>
      <c r="C43" s="117" t="s">
        <v>75</v>
      </c>
      <c r="D43" s="40">
        <v>0</v>
      </c>
      <c r="E43" s="41"/>
      <c r="F43" s="68"/>
      <c r="G43" s="69"/>
      <c r="H43" s="69"/>
      <c r="I43" s="70"/>
      <c r="J43" s="69"/>
      <c r="K43" s="233"/>
      <c r="L43" s="41"/>
      <c r="M43" s="44"/>
      <c r="N43" s="45"/>
      <c r="O43" s="46"/>
      <c r="P43" s="45"/>
      <c r="Q43" s="48"/>
      <c r="R43" s="46"/>
      <c r="S43" s="45"/>
      <c r="T43" s="45"/>
      <c r="U43" s="45"/>
      <c r="V43" s="46"/>
      <c r="W43" s="48"/>
      <c r="X43" s="49"/>
      <c r="Y43" s="50"/>
      <c r="Z43" s="51">
        <f t="shared" si="0"/>
        <v>0</v>
      </c>
      <c r="AA43" s="51"/>
    </row>
    <row r="44" spans="1:35" ht="15" thickBot="1" x14ac:dyDescent="0.25">
      <c r="A44" s="74" t="s">
        <v>71</v>
      </c>
      <c r="B44" s="75" t="s">
        <v>76</v>
      </c>
      <c r="C44" s="118" t="s">
        <v>77</v>
      </c>
      <c r="D44" s="52">
        <v>0</v>
      </c>
      <c r="E44" s="76"/>
      <c r="F44" s="77"/>
      <c r="G44" s="78"/>
      <c r="H44" s="78"/>
      <c r="I44" s="79"/>
      <c r="J44" s="78"/>
      <c r="K44" s="230"/>
      <c r="L44" s="76"/>
      <c r="M44" s="56"/>
      <c r="N44" s="80"/>
      <c r="O44" s="57"/>
      <c r="P44" s="80"/>
      <c r="Q44" s="59">
        <f t="shared" si="3"/>
        <v>0</v>
      </c>
      <c r="R44" s="57"/>
      <c r="S44" s="80"/>
      <c r="T44" s="80"/>
      <c r="U44" s="80"/>
      <c r="V44" s="57"/>
      <c r="W44" s="59">
        <f t="shared" si="2"/>
        <v>0</v>
      </c>
      <c r="X44" s="60">
        <f t="shared" si="10"/>
        <v>0</v>
      </c>
      <c r="Y44" s="81"/>
      <c r="Z44" s="62">
        <f t="shared" si="0"/>
        <v>0</v>
      </c>
      <c r="AA44" s="62">
        <f>SUM(Z41:Z44)</f>
        <v>0</v>
      </c>
    </row>
    <row r="45" spans="1:35" x14ac:dyDescent="0.2">
      <c r="A45" s="116" t="s">
        <v>78</v>
      </c>
      <c r="B45" s="183" t="s">
        <v>111</v>
      </c>
      <c r="C45" s="119" t="s">
        <v>79</v>
      </c>
      <c r="D45" s="86">
        <v>0</v>
      </c>
      <c r="E45" s="34"/>
      <c r="F45" s="184"/>
      <c r="G45" s="185"/>
      <c r="H45" s="185"/>
      <c r="I45" s="186"/>
      <c r="J45" s="185"/>
      <c r="K45" s="235"/>
      <c r="L45" s="34"/>
      <c r="M45" s="44"/>
      <c r="N45" s="45"/>
      <c r="O45" s="46"/>
      <c r="P45" s="45"/>
      <c r="Q45" s="48"/>
      <c r="R45" s="46"/>
      <c r="S45" s="45"/>
      <c r="T45" s="45"/>
      <c r="U45" s="45"/>
      <c r="V45" s="46"/>
      <c r="W45" s="48"/>
      <c r="X45" s="49"/>
      <c r="Y45" s="34"/>
      <c r="Z45" s="35">
        <f t="shared" si="0"/>
        <v>0</v>
      </c>
      <c r="AA45" s="35"/>
      <c r="AB45" s="112"/>
      <c r="AC45" s="112"/>
      <c r="AD45" s="112"/>
      <c r="AE45" s="112"/>
      <c r="AF45" s="112"/>
      <c r="AG45" s="112"/>
      <c r="AH45" s="112"/>
      <c r="AI45" s="112"/>
    </row>
    <row r="46" spans="1:35" x14ac:dyDescent="0.2">
      <c r="A46" s="37" t="s">
        <v>78</v>
      </c>
      <c r="B46" s="38" t="s">
        <v>111</v>
      </c>
      <c r="C46" s="117" t="s">
        <v>80</v>
      </c>
      <c r="D46" s="40">
        <v>0</v>
      </c>
      <c r="E46" s="41"/>
      <c r="F46" s="68"/>
      <c r="G46" s="69"/>
      <c r="H46" s="69"/>
      <c r="I46" s="70"/>
      <c r="J46" s="69"/>
      <c r="K46" s="233"/>
      <c r="L46" s="41"/>
      <c r="M46" s="44"/>
      <c r="N46" s="45"/>
      <c r="O46" s="46"/>
      <c r="P46" s="45"/>
      <c r="Q46" s="48"/>
      <c r="R46" s="46"/>
      <c r="S46" s="45"/>
      <c r="T46" s="45"/>
      <c r="U46" s="45"/>
      <c r="V46" s="46"/>
      <c r="W46" s="48"/>
      <c r="X46" s="49"/>
      <c r="Y46" s="50"/>
      <c r="Z46" s="51">
        <f t="shared" si="0"/>
        <v>0</v>
      </c>
      <c r="AA46" s="51"/>
    </row>
    <row r="47" spans="1:35" ht="15" thickBot="1" x14ac:dyDescent="0.25">
      <c r="A47" s="74" t="s">
        <v>78</v>
      </c>
      <c r="B47" s="75" t="s">
        <v>111</v>
      </c>
      <c r="C47" s="118" t="s">
        <v>81</v>
      </c>
      <c r="D47" s="52">
        <v>0</v>
      </c>
      <c r="E47" s="76"/>
      <c r="F47" s="56"/>
      <c r="G47" s="80"/>
      <c r="H47" s="80"/>
      <c r="I47" s="57"/>
      <c r="J47" s="80"/>
      <c r="K47" s="240"/>
      <c r="L47" s="76"/>
      <c r="M47" s="77"/>
      <c r="N47" s="78"/>
      <c r="O47" s="79"/>
      <c r="P47" s="78"/>
      <c r="Q47" s="88"/>
      <c r="R47" s="79"/>
      <c r="S47" s="78"/>
      <c r="T47" s="78"/>
      <c r="U47" s="78"/>
      <c r="V47" s="79"/>
      <c r="W47" s="88"/>
      <c r="X47" s="87"/>
      <c r="Y47" s="81"/>
      <c r="Z47" s="62">
        <f t="shared" si="0"/>
        <v>0</v>
      </c>
      <c r="AA47" s="62">
        <f>SUM(Z45:Z47)</f>
        <v>0</v>
      </c>
    </row>
    <row r="48" spans="1:35" ht="15" customHeight="1" x14ac:dyDescent="0.2">
      <c r="A48" s="116" t="s">
        <v>82</v>
      </c>
      <c r="B48" s="23" t="s">
        <v>83</v>
      </c>
      <c r="C48" s="119" t="s">
        <v>84</v>
      </c>
      <c r="D48" s="25">
        <v>0</v>
      </c>
      <c r="E48" s="26"/>
      <c r="F48" s="82"/>
      <c r="G48" s="83"/>
      <c r="H48" s="83"/>
      <c r="I48" s="84"/>
      <c r="J48" s="83"/>
      <c r="K48" s="234"/>
      <c r="L48" s="26"/>
      <c r="M48" s="64"/>
      <c r="N48" s="29"/>
      <c r="O48" s="30"/>
      <c r="P48" s="29"/>
      <c r="Q48" s="32"/>
      <c r="R48" s="30"/>
      <c r="S48" s="29"/>
      <c r="T48" s="29"/>
      <c r="U48" s="29"/>
      <c r="V48" s="30"/>
      <c r="W48" s="32"/>
      <c r="X48" s="33"/>
      <c r="Y48" s="34"/>
      <c r="Z48" s="35">
        <f t="shared" si="0"/>
        <v>0</v>
      </c>
      <c r="AA48" s="35"/>
    </row>
    <row r="49" spans="1:35" ht="15" customHeight="1" x14ac:dyDescent="0.2">
      <c r="A49" s="115" t="s">
        <v>82</v>
      </c>
      <c r="B49" s="38" t="s">
        <v>85</v>
      </c>
      <c r="C49" s="117" t="s">
        <v>147</v>
      </c>
      <c r="D49" s="40">
        <v>0</v>
      </c>
      <c r="E49" s="41"/>
      <c r="F49" s="44"/>
      <c r="G49" s="45"/>
      <c r="H49" s="45"/>
      <c r="I49" s="46"/>
      <c r="J49" s="45"/>
      <c r="K49" s="232"/>
      <c r="L49" s="41"/>
      <c r="M49" s="68"/>
      <c r="N49" s="69"/>
      <c r="O49" s="70"/>
      <c r="P49" s="69"/>
      <c r="Q49" s="72">
        <f t="shared" si="3"/>
        <v>0</v>
      </c>
      <c r="R49" s="70"/>
      <c r="S49" s="69"/>
      <c r="T49" s="69"/>
      <c r="U49" s="69"/>
      <c r="V49" s="70"/>
      <c r="W49" s="72">
        <f t="shared" si="2"/>
        <v>0</v>
      </c>
      <c r="X49" s="73">
        <f t="shared" si="10"/>
        <v>0</v>
      </c>
      <c r="Y49" s="50"/>
      <c r="Z49" s="51">
        <f t="shared" si="0"/>
        <v>0</v>
      </c>
      <c r="AA49" s="51"/>
    </row>
    <row r="50" spans="1:35" ht="15" customHeight="1" x14ac:dyDescent="0.2">
      <c r="A50" s="115" t="s">
        <v>82</v>
      </c>
      <c r="B50" s="38" t="s">
        <v>85</v>
      </c>
      <c r="C50" s="227" t="s">
        <v>148</v>
      </c>
      <c r="D50" s="40">
        <v>0</v>
      </c>
      <c r="E50" s="121"/>
      <c r="F50" s="122"/>
      <c r="G50" s="123"/>
      <c r="H50" s="123"/>
      <c r="I50" s="124"/>
      <c r="J50" s="123"/>
      <c r="K50" s="232"/>
      <c r="L50" s="121"/>
      <c r="M50" s="125"/>
      <c r="N50" s="126"/>
      <c r="O50" s="127"/>
      <c r="P50" s="126"/>
      <c r="Q50" s="72">
        <f t="shared" si="3"/>
        <v>0</v>
      </c>
      <c r="R50" s="127"/>
      <c r="S50" s="126"/>
      <c r="T50" s="126"/>
      <c r="U50" s="126"/>
      <c r="V50" s="127"/>
      <c r="W50" s="72">
        <f t="shared" ref="W50:W51" si="11">IFERROR(V50/R50,0)</f>
        <v>0</v>
      </c>
      <c r="X50" s="73">
        <f t="shared" ref="X50:X51" si="12">W50*(O50-R50)</f>
        <v>0</v>
      </c>
      <c r="Y50" s="128"/>
      <c r="Z50" s="51">
        <f t="shared" si="0"/>
        <v>0</v>
      </c>
      <c r="AA50" s="129"/>
    </row>
    <row r="51" spans="1:35" ht="15" customHeight="1" x14ac:dyDescent="0.2">
      <c r="A51" s="115" t="s">
        <v>82</v>
      </c>
      <c r="B51" s="38" t="s">
        <v>85</v>
      </c>
      <c r="C51" s="227" t="s">
        <v>149</v>
      </c>
      <c r="D51" s="40">
        <v>0</v>
      </c>
      <c r="E51" s="121"/>
      <c r="F51" s="122"/>
      <c r="G51" s="123"/>
      <c r="H51" s="123"/>
      <c r="I51" s="124"/>
      <c r="J51" s="123"/>
      <c r="K51" s="232"/>
      <c r="L51" s="121"/>
      <c r="M51" s="125"/>
      <c r="N51" s="126"/>
      <c r="O51" s="127"/>
      <c r="P51" s="126"/>
      <c r="Q51" s="72">
        <f t="shared" si="3"/>
        <v>0</v>
      </c>
      <c r="R51" s="127"/>
      <c r="S51" s="126"/>
      <c r="T51" s="126"/>
      <c r="U51" s="126"/>
      <c r="V51" s="127"/>
      <c r="W51" s="72">
        <f t="shared" si="11"/>
        <v>0</v>
      </c>
      <c r="X51" s="73">
        <f t="shared" si="12"/>
        <v>0</v>
      </c>
      <c r="Y51" s="128"/>
      <c r="Z51" s="51">
        <f t="shared" si="0"/>
        <v>0</v>
      </c>
      <c r="AA51" s="194"/>
    </row>
    <row r="52" spans="1:35" ht="15" customHeight="1" thickBot="1" x14ac:dyDescent="0.25">
      <c r="A52" s="115" t="s">
        <v>82</v>
      </c>
      <c r="B52" s="188" t="s">
        <v>85</v>
      </c>
      <c r="C52" s="227" t="s">
        <v>141</v>
      </c>
      <c r="D52" s="134"/>
      <c r="E52" s="128"/>
      <c r="F52" s="122"/>
      <c r="G52" s="123"/>
      <c r="H52" s="123"/>
      <c r="I52" s="124"/>
      <c r="J52" s="123"/>
      <c r="K52" s="232"/>
      <c r="L52" s="128"/>
      <c r="M52" s="125"/>
      <c r="N52" s="126"/>
      <c r="O52" s="127"/>
      <c r="P52" s="126"/>
      <c r="Q52" s="72">
        <f t="shared" ref="Q52" si="13">IFERROR(O52/D52,0)</f>
        <v>0</v>
      </c>
      <c r="R52" s="127"/>
      <c r="S52" s="126"/>
      <c r="T52" s="126"/>
      <c r="U52" s="126"/>
      <c r="V52" s="127"/>
      <c r="W52" s="72">
        <f t="shared" ref="W52" si="14">IFERROR(V52/R52,0)</f>
        <v>0</v>
      </c>
      <c r="X52" s="73">
        <f t="shared" ref="X52" si="15">W52*(O52-R52)</f>
        <v>0</v>
      </c>
      <c r="Y52" s="128"/>
      <c r="Z52" s="51">
        <f t="shared" ref="Z52" si="16">V52+X52+K52</f>
        <v>0</v>
      </c>
      <c r="AA52" s="51">
        <f>SUM(Z48:Z52)</f>
        <v>0</v>
      </c>
      <c r="AB52" s="112"/>
      <c r="AC52" s="112"/>
      <c r="AD52" s="112"/>
      <c r="AE52" s="112"/>
      <c r="AF52" s="112"/>
      <c r="AG52" s="112"/>
      <c r="AH52" s="112"/>
      <c r="AI52" s="112"/>
    </row>
    <row r="53" spans="1:35" ht="14.25" customHeight="1" x14ac:dyDescent="0.2">
      <c r="A53" s="22" t="s">
        <v>86</v>
      </c>
      <c r="B53" s="23" t="s">
        <v>112</v>
      </c>
      <c r="C53" s="119" t="s">
        <v>102</v>
      </c>
      <c r="D53" s="25">
        <v>0</v>
      </c>
      <c r="E53" s="26"/>
      <c r="F53" s="82"/>
      <c r="G53" s="83"/>
      <c r="H53" s="83"/>
      <c r="I53" s="84"/>
      <c r="J53" s="83"/>
      <c r="K53" s="234"/>
      <c r="L53" s="26"/>
      <c r="M53" s="64"/>
      <c r="N53" s="29"/>
      <c r="O53" s="30"/>
      <c r="P53" s="29"/>
      <c r="Q53" s="32"/>
      <c r="R53" s="30"/>
      <c r="S53" s="29"/>
      <c r="T53" s="29"/>
      <c r="U53" s="29"/>
      <c r="V53" s="30"/>
      <c r="W53" s="32"/>
      <c r="X53" s="33"/>
      <c r="Y53" s="34"/>
      <c r="Z53" s="35">
        <f t="shared" si="0"/>
        <v>0</v>
      </c>
      <c r="AA53" s="35"/>
    </row>
    <row r="54" spans="1:35" ht="15" thickBot="1" x14ac:dyDescent="0.25">
      <c r="A54" s="200" t="s">
        <v>86</v>
      </c>
      <c r="B54" s="201" t="s">
        <v>113</v>
      </c>
      <c r="C54" s="202" t="s">
        <v>103</v>
      </c>
      <c r="D54" s="203">
        <v>0</v>
      </c>
      <c r="E54" s="76"/>
      <c r="F54" s="77"/>
      <c r="G54" s="78"/>
      <c r="H54" s="78"/>
      <c r="I54" s="79"/>
      <c r="J54" s="78"/>
      <c r="K54" s="230"/>
      <c r="L54" s="76"/>
      <c r="M54" s="56"/>
      <c r="N54" s="80"/>
      <c r="O54" s="57"/>
      <c r="P54" s="80"/>
      <c r="Q54" s="59">
        <f t="shared" si="3"/>
        <v>0</v>
      </c>
      <c r="R54" s="57"/>
      <c r="S54" s="80"/>
      <c r="T54" s="80"/>
      <c r="U54" s="80"/>
      <c r="V54" s="57"/>
      <c r="W54" s="59">
        <f t="shared" si="2"/>
        <v>0</v>
      </c>
      <c r="X54" s="60">
        <f t="shared" si="10"/>
        <v>0</v>
      </c>
      <c r="Y54" s="81"/>
      <c r="Z54" s="62">
        <f t="shared" si="0"/>
        <v>0</v>
      </c>
      <c r="AA54" s="62">
        <f>SUM(Z53:Z54)</f>
        <v>0</v>
      </c>
    </row>
    <row r="55" spans="1:35" ht="15" thickBot="1" x14ac:dyDescent="0.25">
      <c r="A55" s="89" t="s">
        <v>87</v>
      </c>
      <c r="B55" s="90" t="s">
        <v>114</v>
      </c>
      <c r="C55" s="120" t="s">
        <v>88</v>
      </c>
      <c r="D55" s="91">
        <v>0</v>
      </c>
      <c r="E55" s="92"/>
      <c r="F55" s="96"/>
      <c r="G55" s="97"/>
      <c r="H55" s="97"/>
      <c r="I55" s="98"/>
      <c r="J55" s="97"/>
      <c r="K55" s="243"/>
      <c r="L55" s="92"/>
      <c r="M55" s="93"/>
      <c r="N55" s="94"/>
      <c r="O55" s="95"/>
      <c r="P55" s="94"/>
      <c r="Q55" s="103">
        <f t="shared" si="3"/>
        <v>0</v>
      </c>
      <c r="R55" s="95"/>
      <c r="S55" s="94"/>
      <c r="T55" s="94"/>
      <c r="U55" s="94"/>
      <c r="V55" s="95"/>
      <c r="W55" s="103">
        <f t="shared" si="2"/>
        <v>0</v>
      </c>
      <c r="X55" s="104">
        <f t="shared" si="10"/>
        <v>0</v>
      </c>
      <c r="Y55" s="101"/>
      <c r="Z55" s="102">
        <f t="shared" si="0"/>
        <v>0</v>
      </c>
      <c r="AA55" s="102">
        <f>SUM(Z55)</f>
        <v>0</v>
      </c>
    </row>
    <row r="56" spans="1:35" ht="14.25" customHeight="1" x14ac:dyDescent="0.2">
      <c r="A56" s="22">
        <v>7</v>
      </c>
      <c r="B56" s="23" t="s">
        <v>115</v>
      </c>
      <c r="C56" s="119" t="s">
        <v>89</v>
      </c>
      <c r="D56" s="25">
        <v>0</v>
      </c>
      <c r="E56" s="26"/>
      <c r="F56" s="64"/>
      <c r="G56" s="29"/>
      <c r="H56" s="29"/>
      <c r="I56" s="30"/>
      <c r="J56" s="29"/>
      <c r="K56" s="231"/>
      <c r="L56" s="26"/>
      <c r="M56" s="82"/>
      <c r="N56" s="83"/>
      <c r="O56" s="84"/>
      <c r="P56" s="83"/>
      <c r="Q56" s="85">
        <f t="shared" si="3"/>
        <v>0</v>
      </c>
      <c r="R56" s="84"/>
      <c r="S56" s="83"/>
      <c r="T56" s="83"/>
      <c r="U56" s="83"/>
      <c r="V56" s="84"/>
      <c r="W56" s="85">
        <f t="shared" si="2"/>
        <v>0</v>
      </c>
      <c r="X56" s="86">
        <f t="shared" si="10"/>
        <v>0</v>
      </c>
      <c r="Y56" s="34"/>
      <c r="Z56" s="35">
        <f>V56+X56+K56</f>
        <v>0</v>
      </c>
      <c r="AA56" s="35"/>
    </row>
    <row r="57" spans="1:35" ht="15" thickBot="1" x14ac:dyDescent="0.25">
      <c r="A57" s="74">
        <v>7</v>
      </c>
      <c r="B57" s="75" t="s">
        <v>115</v>
      </c>
      <c r="C57" s="118" t="s">
        <v>90</v>
      </c>
      <c r="D57" s="52">
        <v>0</v>
      </c>
      <c r="E57" s="76"/>
      <c r="F57" s="77"/>
      <c r="G57" s="78"/>
      <c r="H57" s="78"/>
      <c r="I57" s="79"/>
      <c r="J57" s="78"/>
      <c r="K57" s="230"/>
      <c r="L57" s="76"/>
      <c r="M57" s="56"/>
      <c r="N57" s="80"/>
      <c r="O57" s="57"/>
      <c r="P57" s="80"/>
      <c r="Q57" s="59">
        <f t="shared" si="3"/>
        <v>0</v>
      </c>
      <c r="R57" s="57"/>
      <c r="S57" s="80"/>
      <c r="T57" s="80"/>
      <c r="U57" s="80"/>
      <c r="V57" s="57"/>
      <c r="W57" s="59">
        <f t="shared" si="2"/>
        <v>0</v>
      </c>
      <c r="X57" s="60">
        <f t="shared" si="10"/>
        <v>0</v>
      </c>
      <c r="Y57" s="81"/>
      <c r="Z57" s="62">
        <f t="shared" si="0"/>
        <v>0</v>
      </c>
      <c r="AA57" s="62">
        <f>SUM(Z56:Z57)</f>
        <v>0</v>
      </c>
    </row>
    <row r="58" spans="1:35" ht="14.45" customHeight="1" x14ac:dyDescent="0.2">
      <c r="A58" s="37">
        <v>8</v>
      </c>
      <c r="B58" s="38" t="s">
        <v>138</v>
      </c>
      <c r="C58" s="117" t="s">
        <v>135</v>
      </c>
      <c r="D58" s="40">
        <v>0</v>
      </c>
      <c r="E58" s="41"/>
      <c r="F58" s="68"/>
      <c r="G58" s="69"/>
      <c r="H58" s="69"/>
      <c r="I58" s="70"/>
      <c r="J58" s="69"/>
      <c r="K58" s="233"/>
      <c r="L58" s="41"/>
      <c r="M58" s="44"/>
      <c r="N58" s="45"/>
      <c r="O58" s="46"/>
      <c r="P58" s="45"/>
      <c r="Q58" s="48"/>
      <c r="R58" s="46"/>
      <c r="S58" s="45"/>
      <c r="T58" s="45"/>
      <c r="U58" s="45"/>
      <c r="V58" s="46"/>
      <c r="W58" s="48">
        <f t="shared" si="2"/>
        <v>0</v>
      </c>
      <c r="X58" s="49">
        <f t="shared" si="10"/>
        <v>0</v>
      </c>
      <c r="Y58" s="50"/>
      <c r="Z58" s="51">
        <f t="shared" si="0"/>
        <v>0</v>
      </c>
      <c r="AA58" s="51"/>
      <c r="AB58" s="112"/>
      <c r="AC58" s="112"/>
      <c r="AD58" s="112"/>
      <c r="AE58" s="112"/>
      <c r="AF58" s="112"/>
      <c r="AG58" s="112"/>
      <c r="AH58" s="112"/>
      <c r="AI58" s="112"/>
    </row>
    <row r="59" spans="1:35" ht="15" thickBot="1" x14ac:dyDescent="0.25">
      <c r="A59" s="74">
        <v>8</v>
      </c>
      <c r="B59" s="75" t="s">
        <v>137</v>
      </c>
      <c r="C59" s="118" t="s">
        <v>136</v>
      </c>
      <c r="D59" s="52">
        <v>0</v>
      </c>
      <c r="E59" s="76"/>
      <c r="F59" s="77"/>
      <c r="G59" s="78"/>
      <c r="H59" s="78"/>
      <c r="I59" s="79"/>
      <c r="J59" s="78"/>
      <c r="K59" s="230"/>
      <c r="L59" s="76"/>
      <c r="M59" s="56"/>
      <c r="N59" s="80"/>
      <c r="O59" s="57"/>
      <c r="P59" s="80"/>
      <c r="Q59" s="59">
        <f t="shared" si="3"/>
        <v>0</v>
      </c>
      <c r="R59" s="57"/>
      <c r="S59" s="80"/>
      <c r="T59" s="80"/>
      <c r="U59" s="80"/>
      <c r="V59" s="57"/>
      <c r="W59" s="59">
        <f t="shared" si="2"/>
        <v>0</v>
      </c>
      <c r="X59" s="60">
        <f t="shared" si="10"/>
        <v>0</v>
      </c>
      <c r="Y59" s="81"/>
      <c r="Z59" s="62">
        <f t="shared" si="0"/>
        <v>0</v>
      </c>
      <c r="AA59" s="206">
        <f>SUM(Z58:Z59)</f>
        <v>0</v>
      </c>
      <c r="AB59" s="112"/>
      <c r="AC59" s="112"/>
      <c r="AD59" s="112"/>
      <c r="AE59" s="112"/>
      <c r="AF59" s="112"/>
      <c r="AG59" s="112"/>
      <c r="AH59" s="112"/>
      <c r="AI59" s="112"/>
    </row>
    <row r="60" spans="1:35" x14ac:dyDescent="0.2">
      <c r="A60" s="115">
        <v>9</v>
      </c>
      <c r="B60" s="188" t="s">
        <v>91</v>
      </c>
      <c r="C60" s="117" t="s">
        <v>92</v>
      </c>
      <c r="D60" s="73">
        <v>0</v>
      </c>
      <c r="E60" s="50"/>
      <c r="F60" s="170"/>
      <c r="G60" s="171"/>
      <c r="H60" s="171"/>
      <c r="I60" s="172"/>
      <c r="J60" s="171"/>
      <c r="K60" s="236"/>
      <c r="L60" s="50"/>
      <c r="M60" s="64"/>
      <c r="N60" s="29"/>
      <c r="O60" s="30"/>
      <c r="P60" s="29"/>
      <c r="Q60" s="32"/>
      <c r="R60" s="30"/>
      <c r="S60" s="29"/>
      <c r="T60" s="29"/>
      <c r="U60" s="29"/>
      <c r="V60" s="30"/>
      <c r="W60" s="32"/>
      <c r="X60" s="231"/>
      <c r="Y60" s="50"/>
      <c r="Z60" s="51">
        <f>V60+X60+K60</f>
        <v>0</v>
      </c>
      <c r="AA60" s="35"/>
      <c r="AB60" s="112"/>
      <c r="AC60" s="112"/>
      <c r="AD60" s="112"/>
      <c r="AE60" s="112"/>
      <c r="AF60" s="112"/>
      <c r="AG60" s="112"/>
      <c r="AH60" s="112"/>
      <c r="AI60" s="112"/>
    </row>
    <row r="61" spans="1:35" x14ac:dyDescent="0.2">
      <c r="A61" s="115">
        <v>9</v>
      </c>
      <c r="B61" s="188" t="s">
        <v>91</v>
      </c>
      <c r="C61" s="117" t="s">
        <v>93</v>
      </c>
      <c r="D61" s="73">
        <v>0</v>
      </c>
      <c r="E61" s="50"/>
      <c r="F61" s="170"/>
      <c r="G61" s="171"/>
      <c r="H61" s="171"/>
      <c r="I61" s="172"/>
      <c r="J61" s="171"/>
      <c r="K61" s="236"/>
      <c r="L61" s="50"/>
      <c r="M61" s="44"/>
      <c r="N61" s="45"/>
      <c r="O61" s="46"/>
      <c r="P61" s="45"/>
      <c r="Q61" s="48"/>
      <c r="R61" s="46"/>
      <c r="S61" s="45"/>
      <c r="T61" s="45"/>
      <c r="U61" s="45"/>
      <c r="V61" s="46"/>
      <c r="W61" s="48"/>
      <c r="X61" s="232"/>
      <c r="Y61" s="50"/>
      <c r="Z61" s="51">
        <f t="shared" ref="Z61" si="17">V61+X61+K61</f>
        <v>0</v>
      </c>
      <c r="AA61" s="51"/>
      <c r="AB61" s="112"/>
      <c r="AC61" s="112"/>
      <c r="AD61" s="112"/>
      <c r="AE61" s="112"/>
      <c r="AF61" s="112"/>
      <c r="AG61" s="112"/>
      <c r="AH61" s="112"/>
      <c r="AI61" s="112"/>
    </row>
    <row r="62" spans="1:35" x14ac:dyDescent="0.2">
      <c r="A62" s="115">
        <v>9</v>
      </c>
      <c r="B62" s="188" t="s">
        <v>94</v>
      </c>
      <c r="C62" s="117" t="s">
        <v>128</v>
      </c>
      <c r="D62" s="73">
        <v>0</v>
      </c>
      <c r="E62" s="50"/>
      <c r="F62" s="122"/>
      <c r="G62" s="123"/>
      <c r="H62" s="123"/>
      <c r="I62" s="124"/>
      <c r="J62" s="123"/>
      <c r="K62" s="232"/>
      <c r="L62" s="50"/>
      <c r="M62" s="170"/>
      <c r="N62" s="171"/>
      <c r="O62" s="172"/>
      <c r="P62" s="171"/>
      <c r="Q62" s="105">
        <f t="shared" si="3"/>
        <v>0</v>
      </c>
      <c r="R62" s="172"/>
      <c r="S62" s="171"/>
      <c r="T62" s="171"/>
      <c r="U62" s="171"/>
      <c r="V62" s="172"/>
      <c r="W62" s="105">
        <f>IFERROR(V62/R62,0)</f>
        <v>0</v>
      </c>
      <c r="X62" s="73">
        <f>W62*O62</f>
        <v>0</v>
      </c>
      <c r="Y62" s="50"/>
      <c r="Z62" s="51">
        <f>X62+K62</f>
        <v>0</v>
      </c>
      <c r="AA62" s="51"/>
      <c r="AB62" s="189" t="s">
        <v>95</v>
      </c>
      <c r="AC62" s="112"/>
      <c r="AD62" s="112"/>
      <c r="AE62" s="112"/>
      <c r="AF62" s="112"/>
      <c r="AG62" s="112"/>
      <c r="AH62" s="112"/>
      <c r="AI62" s="112"/>
    </row>
    <row r="63" spans="1:35" x14ac:dyDescent="0.2">
      <c r="A63" s="115">
        <v>9</v>
      </c>
      <c r="B63" s="188" t="s">
        <v>94</v>
      </c>
      <c r="C63" s="117" t="s">
        <v>96</v>
      </c>
      <c r="D63" s="73">
        <v>0</v>
      </c>
      <c r="E63" s="50"/>
      <c r="F63" s="122"/>
      <c r="G63" s="123"/>
      <c r="H63" s="123"/>
      <c r="I63" s="124"/>
      <c r="J63" s="123"/>
      <c r="K63" s="232"/>
      <c r="L63" s="50"/>
      <c r="M63" s="170"/>
      <c r="N63" s="171"/>
      <c r="O63" s="172"/>
      <c r="P63" s="171"/>
      <c r="Q63" s="105">
        <f t="shared" si="3"/>
        <v>0</v>
      </c>
      <c r="R63" s="172"/>
      <c r="S63" s="171"/>
      <c r="T63" s="171"/>
      <c r="U63" s="171"/>
      <c r="V63" s="172"/>
      <c r="W63" s="105">
        <f t="shared" ref="W63:W64" si="18">IFERROR(V63/R63,0)</f>
        <v>0</v>
      </c>
      <c r="X63" s="73">
        <f>W63*O63</f>
        <v>0</v>
      </c>
      <c r="Y63" s="50"/>
      <c r="Z63" s="51">
        <f>X63+K63</f>
        <v>0</v>
      </c>
      <c r="AA63" s="51"/>
      <c r="AB63" s="189" t="s">
        <v>95</v>
      </c>
      <c r="AC63" s="112"/>
      <c r="AD63" s="112"/>
      <c r="AE63" s="112"/>
      <c r="AF63" s="112"/>
      <c r="AG63" s="112"/>
      <c r="AH63" s="112"/>
      <c r="AI63" s="112"/>
    </row>
    <row r="64" spans="1:35" ht="15" thickBot="1" x14ac:dyDescent="0.25">
      <c r="A64" s="223">
        <v>9</v>
      </c>
      <c r="B64" s="224" t="s">
        <v>94</v>
      </c>
      <c r="C64" s="160" t="s">
        <v>129</v>
      </c>
      <c r="D64" s="161">
        <v>0</v>
      </c>
      <c r="E64" s="111"/>
      <c r="F64" s="122"/>
      <c r="G64" s="123"/>
      <c r="H64" s="123"/>
      <c r="I64" s="124"/>
      <c r="J64" s="123"/>
      <c r="K64" s="232"/>
      <c r="L64" s="111"/>
      <c r="M64" s="162"/>
      <c r="N64" s="163"/>
      <c r="O64" s="164"/>
      <c r="P64" s="163"/>
      <c r="Q64" s="225">
        <f t="shared" si="3"/>
        <v>0</v>
      </c>
      <c r="R64" s="164"/>
      <c r="S64" s="163"/>
      <c r="T64" s="163"/>
      <c r="U64" s="163"/>
      <c r="V64" s="164"/>
      <c r="W64" s="225">
        <f t="shared" si="18"/>
        <v>0</v>
      </c>
      <c r="X64" s="161">
        <f>W64*O64</f>
        <v>0</v>
      </c>
      <c r="Y64" s="111"/>
      <c r="Z64" s="206">
        <f>X64+K64</f>
        <v>0</v>
      </c>
      <c r="AA64" s="206">
        <f>SUM(Z60:Z64)</f>
        <v>0</v>
      </c>
      <c r="AB64" s="189" t="s">
        <v>95</v>
      </c>
      <c r="AC64" s="112"/>
      <c r="AD64" s="112"/>
      <c r="AE64" s="112"/>
      <c r="AF64" s="112"/>
      <c r="AG64" s="112"/>
      <c r="AH64" s="112"/>
      <c r="AI64" s="112"/>
    </row>
    <row r="65" spans="1:35" ht="15" thickBot="1" x14ac:dyDescent="0.25">
      <c r="A65" s="89">
        <v>10</v>
      </c>
      <c r="B65" s="90" t="s">
        <v>142</v>
      </c>
      <c r="C65" s="120" t="s">
        <v>145</v>
      </c>
      <c r="D65" s="91">
        <v>0</v>
      </c>
      <c r="E65" s="92"/>
      <c r="F65" s="96"/>
      <c r="G65" s="97"/>
      <c r="H65" s="97"/>
      <c r="I65" s="98"/>
      <c r="J65" s="97"/>
      <c r="K65" s="243"/>
      <c r="L65" s="92"/>
      <c r="M65" s="93"/>
      <c r="N65" s="94"/>
      <c r="O65" s="95"/>
      <c r="P65" s="94"/>
      <c r="Q65" s="103">
        <f t="shared" ref="Q65" si="19">IFERROR(O65/D65,0)</f>
        <v>0</v>
      </c>
      <c r="R65" s="95"/>
      <c r="S65" s="94"/>
      <c r="T65" s="94"/>
      <c r="U65" s="94"/>
      <c r="V65" s="95"/>
      <c r="W65" s="103">
        <f t="shared" ref="W65" si="20">IFERROR(V65/R65,0)</f>
        <v>0</v>
      </c>
      <c r="X65" s="155">
        <f>W65*O65</f>
        <v>0</v>
      </c>
      <c r="Y65" s="228"/>
      <c r="Z65" s="156">
        <f>X65+K65</f>
        <v>0</v>
      </c>
      <c r="AA65" s="229">
        <f>SUM(Z65:Z65)</f>
        <v>0</v>
      </c>
      <c r="AB65" s="112"/>
      <c r="AC65" s="112"/>
      <c r="AD65" s="112"/>
      <c r="AE65" s="112"/>
      <c r="AF65" s="112"/>
      <c r="AG65" s="112"/>
      <c r="AH65" s="112"/>
      <c r="AI65" s="112"/>
    </row>
    <row r="66" spans="1:35" x14ac:dyDescent="0.2">
      <c r="A66" s="221" t="s">
        <v>118</v>
      </c>
      <c r="B66" s="222" t="s">
        <v>119</v>
      </c>
      <c r="C66" s="210" t="s">
        <v>120</v>
      </c>
      <c r="D66" s="130">
        <v>0</v>
      </c>
      <c r="E66" s="211"/>
      <c r="F66" s="218"/>
      <c r="G66" s="219"/>
      <c r="H66" s="219"/>
      <c r="I66" s="220"/>
      <c r="J66" s="219"/>
      <c r="K66" s="244"/>
      <c r="L66" s="211"/>
      <c r="M66" s="165"/>
      <c r="N66" s="166"/>
      <c r="O66" s="167"/>
      <c r="P66" s="166"/>
      <c r="Q66" s="133">
        <f t="shared" ref="Q66:Q70" si="21">IFERROR(O66/D66,0)</f>
        <v>0</v>
      </c>
      <c r="R66" s="167"/>
      <c r="S66" s="166"/>
      <c r="T66" s="166"/>
      <c r="U66" s="166"/>
      <c r="V66" s="167"/>
      <c r="W66" s="226">
        <f>IFERROR(V66/R66,0)</f>
        <v>0</v>
      </c>
      <c r="X66" s="155">
        <f t="shared" ref="X66:X70" si="22">W66*(O66-R66)</f>
        <v>0</v>
      </c>
      <c r="Y66" s="228"/>
      <c r="Z66" s="156">
        <f t="shared" ref="Z66:Z73" si="23">V66+X66+K66</f>
        <v>0</v>
      </c>
      <c r="AA66" s="156"/>
      <c r="AB66" s="112"/>
      <c r="AC66" s="112"/>
      <c r="AD66" s="112"/>
      <c r="AE66" s="112"/>
      <c r="AF66" s="112"/>
      <c r="AG66" s="112"/>
      <c r="AH66" s="112"/>
      <c r="AI66" s="112"/>
    </row>
    <row r="67" spans="1:35" x14ac:dyDescent="0.2">
      <c r="A67" s="168" t="s">
        <v>118</v>
      </c>
      <c r="B67" s="169" t="s">
        <v>119</v>
      </c>
      <c r="C67" s="117" t="s">
        <v>121</v>
      </c>
      <c r="D67" s="73">
        <v>0</v>
      </c>
      <c r="E67" s="50"/>
      <c r="F67" s="170"/>
      <c r="G67" s="171"/>
      <c r="H67" s="171"/>
      <c r="I67" s="172"/>
      <c r="J67" s="171"/>
      <c r="K67" s="236"/>
      <c r="L67" s="50"/>
      <c r="M67" s="170"/>
      <c r="N67" s="171"/>
      <c r="O67" s="172"/>
      <c r="P67" s="171"/>
      <c r="Q67" s="105">
        <f t="shared" si="21"/>
        <v>0</v>
      </c>
      <c r="R67" s="172"/>
      <c r="S67" s="171"/>
      <c r="T67" s="171"/>
      <c r="U67" s="171"/>
      <c r="V67" s="172"/>
      <c r="W67" s="105">
        <f>IFERROR(V67/R67,0)</f>
        <v>0</v>
      </c>
      <c r="X67" s="134">
        <f t="shared" si="22"/>
        <v>0</v>
      </c>
      <c r="Y67" s="128"/>
      <c r="Z67" s="129">
        <f t="shared" si="23"/>
        <v>0</v>
      </c>
      <c r="AA67" s="129"/>
      <c r="AB67" s="112"/>
      <c r="AC67" s="112"/>
      <c r="AD67" s="112"/>
      <c r="AE67" s="112"/>
      <c r="AF67" s="112"/>
      <c r="AG67" s="112"/>
      <c r="AH67" s="112"/>
      <c r="AI67" s="112"/>
    </row>
    <row r="68" spans="1:35" x14ac:dyDescent="0.2">
      <c r="A68" s="173" t="s">
        <v>118</v>
      </c>
      <c r="B68" s="159" t="s">
        <v>119</v>
      </c>
      <c r="C68" s="160" t="s">
        <v>122</v>
      </c>
      <c r="D68" s="130">
        <v>0</v>
      </c>
      <c r="E68" s="174"/>
      <c r="F68" s="175"/>
      <c r="G68" s="171"/>
      <c r="H68" s="171"/>
      <c r="I68" s="172"/>
      <c r="J68" s="171"/>
      <c r="K68" s="236"/>
      <c r="L68" s="50"/>
      <c r="M68" s="170"/>
      <c r="N68" s="171"/>
      <c r="O68" s="172"/>
      <c r="P68" s="171"/>
      <c r="Q68" s="105">
        <f t="shared" si="21"/>
        <v>0</v>
      </c>
      <c r="R68" s="172"/>
      <c r="S68" s="171"/>
      <c r="T68" s="171"/>
      <c r="U68" s="171"/>
      <c r="V68" s="172"/>
      <c r="W68" s="105">
        <f>IFERROR(V68/R68,0)</f>
        <v>0</v>
      </c>
      <c r="X68" s="73">
        <f t="shared" si="22"/>
        <v>0</v>
      </c>
      <c r="Y68" s="50"/>
      <c r="Z68" s="51">
        <f t="shared" si="23"/>
        <v>0</v>
      </c>
      <c r="AA68" s="51"/>
      <c r="AB68" s="112"/>
      <c r="AC68" s="112"/>
      <c r="AD68" s="112"/>
      <c r="AE68" s="112"/>
      <c r="AF68" s="112"/>
      <c r="AG68" s="112"/>
      <c r="AH68" s="112"/>
      <c r="AI68" s="112"/>
    </row>
    <row r="69" spans="1:35" x14ac:dyDescent="0.2">
      <c r="A69" s="168" t="s">
        <v>118</v>
      </c>
      <c r="B69" s="169" t="s">
        <v>119</v>
      </c>
      <c r="C69" s="117" t="s">
        <v>123</v>
      </c>
      <c r="D69" s="73">
        <v>0</v>
      </c>
      <c r="E69" s="176"/>
      <c r="F69" s="165"/>
      <c r="G69" s="166"/>
      <c r="H69" s="166"/>
      <c r="I69" s="167"/>
      <c r="J69" s="166"/>
      <c r="K69" s="239"/>
      <c r="L69" s="128"/>
      <c r="M69" s="165"/>
      <c r="N69" s="166"/>
      <c r="O69" s="167"/>
      <c r="P69" s="166"/>
      <c r="Q69" s="133">
        <f t="shared" si="21"/>
        <v>0</v>
      </c>
      <c r="R69" s="167"/>
      <c r="S69" s="166"/>
      <c r="T69" s="166"/>
      <c r="U69" s="166"/>
      <c r="V69" s="167"/>
      <c r="W69" s="133">
        <f>IFERROR(V69/R69,0)</f>
        <v>0</v>
      </c>
      <c r="X69" s="134">
        <f t="shared" si="22"/>
        <v>0</v>
      </c>
      <c r="Y69" s="128"/>
      <c r="Z69" s="129">
        <f t="shared" si="23"/>
        <v>0</v>
      </c>
      <c r="AA69" s="129"/>
      <c r="AB69" s="112"/>
      <c r="AC69" s="112"/>
      <c r="AD69" s="112"/>
      <c r="AE69" s="112"/>
      <c r="AF69" s="112"/>
      <c r="AG69" s="112"/>
      <c r="AH69" s="112"/>
      <c r="AI69" s="112"/>
    </row>
    <row r="70" spans="1:35" ht="15" thickBot="1" x14ac:dyDescent="0.25">
      <c r="A70" s="177" t="s">
        <v>118</v>
      </c>
      <c r="B70" s="178" t="s">
        <v>119</v>
      </c>
      <c r="C70" s="179" t="s">
        <v>124</v>
      </c>
      <c r="D70" s="137">
        <v>0</v>
      </c>
      <c r="E70" s="138"/>
      <c r="F70" s="180"/>
      <c r="G70" s="181"/>
      <c r="H70" s="181"/>
      <c r="I70" s="182"/>
      <c r="J70" s="181"/>
      <c r="K70" s="245"/>
      <c r="L70" s="138"/>
      <c r="M70" s="180"/>
      <c r="N70" s="181"/>
      <c r="O70" s="182"/>
      <c r="P70" s="181"/>
      <c r="Q70" s="136">
        <f t="shared" si="21"/>
        <v>0</v>
      </c>
      <c r="R70" s="182"/>
      <c r="S70" s="181"/>
      <c r="T70" s="181"/>
      <c r="U70" s="181"/>
      <c r="V70" s="182"/>
      <c r="W70" s="136">
        <f>IFERROR(V70/R70,0)</f>
        <v>0</v>
      </c>
      <c r="X70" s="137">
        <f t="shared" si="22"/>
        <v>0</v>
      </c>
      <c r="Y70" s="138"/>
      <c r="Z70" s="139">
        <f t="shared" si="23"/>
        <v>0</v>
      </c>
      <c r="AA70" s="139">
        <f>SUM(Z66:Z70)</f>
        <v>0</v>
      </c>
      <c r="AB70" s="112"/>
      <c r="AC70" s="112"/>
      <c r="AD70" s="112"/>
      <c r="AE70" s="112"/>
      <c r="AF70" s="112"/>
      <c r="AG70" s="112"/>
      <c r="AH70" s="112"/>
      <c r="AI70" s="112"/>
    </row>
    <row r="71" spans="1:35" x14ac:dyDescent="0.2">
      <c r="A71" s="140" t="s">
        <v>125</v>
      </c>
      <c r="B71" s="141" t="s">
        <v>126</v>
      </c>
      <c r="C71" s="141" t="s">
        <v>127</v>
      </c>
      <c r="D71" s="154">
        <v>0</v>
      </c>
      <c r="E71" s="151"/>
      <c r="F71" s="142"/>
      <c r="G71" s="143"/>
      <c r="H71" s="143"/>
      <c r="I71" s="142"/>
      <c r="J71" s="143"/>
      <c r="K71" s="237"/>
      <c r="L71" s="151"/>
      <c r="M71" s="142"/>
      <c r="N71" s="143"/>
      <c r="O71" s="142"/>
      <c r="P71" s="143"/>
      <c r="Q71" s="144"/>
      <c r="R71" s="142"/>
      <c r="S71" s="143"/>
      <c r="T71" s="143"/>
      <c r="U71" s="143"/>
      <c r="V71" s="142"/>
      <c r="W71" s="144"/>
      <c r="X71" s="142"/>
      <c r="Y71" s="151"/>
      <c r="Z71" s="156">
        <f t="shared" si="23"/>
        <v>0</v>
      </c>
      <c r="AA71" s="156">
        <f>SUM(Z71)</f>
        <v>0</v>
      </c>
    </row>
    <row r="72" spans="1:35" x14ac:dyDescent="0.2">
      <c r="A72" s="145" t="s">
        <v>125</v>
      </c>
      <c r="B72" s="36" t="s">
        <v>126</v>
      </c>
      <c r="C72" s="36" t="s">
        <v>127</v>
      </c>
      <c r="D72" s="132">
        <v>0</v>
      </c>
      <c r="E72" s="152"/>
      <c r="K72" s="244"/>
      <c r="L72" s="152"/>
      <c r="Y72" s="152"/>
      <c r="Z72" s="131">
        <f t="shared" si="23"/>
        <v>0</v>
      </c>
      <c r="AA72" s="131">
        <f t="shared" ref="AA72:AA73" si="24">SUM(Z72)</f>
        <v>0</v>
      </c>
    </row>
    <row r="73" spans="1:35" ht="15" thickBot="1" x14ac:dyDescent="0.25">
      <c r="A73" s="146" t="s">
        <v>125</v>
      </c>
      <c r="B73" s="147"/>
      <c r="C73" s="147" t="s">
        <v>127</v>
      </c>
      <c r="D73" s="135">
        <v>0</v>
      </c>
      <c r="E73" s="153"/>
      <c r="F73" s="148"/>
      <c r="G73" s="149"/>
      <c r="H73" s="149"/>
      <c r="I73" s="148"/>
      <c r="J73" s="149"/>
      <c r="K73" s="245"/>
      <c r="L73" s="153"/>
      <c r="M73" s="148"/>
      <c r="N73" s="149"/>
      <c r="O73" s="148"/>
      <c r="P73" s="149"/>
      <c r="Q73" s="150"/>
      <c r="R73" s="148"/>
      <c r="S73" s="149"/>
      <c r="T73" s="149"/>
      <c r="U73" s="149"/>
      <c r="V73" s="148"/>
      <c r="W73" s="150"/>
      <c r="X73" s="148"/>
      <c r="Y73" s="153"/>
      <c r="Z73" s="139">
        <f t="shared" si="23"/>
        <v>0</v>
      </c>
      <c r="AA73" s="139">
        <f t="shared" si="24"/>
        <v>0</v>
      </c>
    </row>
    <row r="74" spans="1:35" ht="15" thickBot="1" x14ac:dyDescent="0.25">
      <c r="Z74" s="110" t="s">
        <v>134</v>
      </c>
      <c r="AA74" s="157">
        <f>SUM(AA6:AA73)</f>
        <v>0</v>
      </c>
    </row>
    <row r="85" spans="38:38" x14ac:dyDescent="0.2">
      <c r="AL85" s="112" t="s">
        <v>139</v>
      </c>
    </row>
  </sheetData>
  <conditionalFormatting sqref="B36:B38 B55:B56 A29:A45 A55:A59 B58 A60:B64 A48:B53">
    <cfRule type="cellIs" dxfId="15" priority="20" operator="lessThan">
      <formula>0</formula>
    </cfRule>
  </conditionalFormatting>
  <conditionalFormatting sqref="B10 B22 B25:B26 B45 B40:B43 B29:B35">
    <cfRule type="cellIs" dxfId="14" priority="21" operator="lessThan">
      <formula>0</formula>
    </cfRule>
  </conditionalFormatting>
  <conditionalFormatting sqref="A10 A22 A26">
    <cfRule type="cellIs" dxfId="13" priority="19" operator="lessThan">
      <formula>0</formula>
    </cfRule>
  </conditionalFormatting>
  <conditionalFormatting sqref="A27">
    <cfRule type="cellIs" dxfId="12" priority="18" operator="lessThan">
      <formula>0</formula>
    </cfRule>
  </conditionalFormatting>
  <conditionalFormatting sqref="A28">
    <cfRule type="cellIs" dxfId="11" priority="17" operator="lessThan">
      <formula>0</formula>
    </cfRule>
  </conditionalFormatting>
  <conditionalFormatting sqref="B57">
    <cfRule type="cellIs" dxfId="10" priority="11" operator="lessThan">
      <formula>0</formula>
    </cfRule>
  </conditionalFormatting>
  <conditionalFormatting sqref="B46:B47">
    <cfRule type="cellIs" dxfId="9" priority="15" operator="lessThan">
      <formula>0</formula>
    </cfRule>
  </conditionalFormatting>
  <conditionalFormatting sqref="A46:A47">
    <cfRule type="cellIs" dxfId="8" priority="14" operator="lessThan">
      <formula>0</formula>
    </cfRule>
  </conditionalFormatting>
  <conditionalFormatting sqref="A54">
    <cfRule type="cellIs" dxfId="7" priority="13" operator="lessThan">
      <formula>0</formula>
    </cfRule>
  </conditionalFormatting>
  <conditionalFormatting sqref="B54">
    <cfRule type="cellIs" dxfId="6" priority="12" operator="lessThan">
      <formula>0</formula>
    </cfRule>
  </conditionalFormatting>
  <conditionalFormatting sqref="A66:B66">
    <cfRule type="cellIs" dxfId="5" priority="10" operator="lessThan">
      <formula>0</formula>
    </cfRule>
  </conditionalFormatting>
  <conditionalFormatting sqref="A67:B67">
    <cfRule type="cellIs" dxfId="4" priority="9" operator="lessThan">
      <formula>0</formula>
    </cfRule>
  </conditionalFormatting>
  <conditionalFormatting sqref="A68:B68">
    <cfRule type="cellIs" dxfId="3" priority="8" operator="lessThan">
      <formula>0</formula>
    </cfRule>
  </conditionalFormatting>
  <conditionalFormatting sqref="A69:B69">
    <cfRule type="cellIs" dxfId="2" priority="7" operator="lessThan">
      <formula>0</formula>
    </cfRule>
  </conditionalFormatting>
  <conditionalFormatting sqref="A70:B70">
    <cfRule type="cellIs" dxfId="1" priority="6" operator="lessThan">
      <formula>0</formula>
    </cfRule>
  </conditionalFormatting>
  <conditionalFormatting sqref="A65:B65">
    <cfRule type="cellIs" dxfId="0" priority="1" operator="lessThan">
      <formula>0</formula>
    </cfRule>
  </conditionalFormatting>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BA2566E88B000458A1AE9015B893FD9" ma:contentTypeVersion="13" ma:contentTypeDescription="Create a new document." ma:contentTypeScope="" ma:versionID="3d5f854229d6b2a3e27d30625336ddb9">
  <xsd:schema xmlns:xsd="http://www.w3.org/2001/XMLSchema" xmlns:xs="http://www.w3.org/2001/XMLSchema" xmlns:p="http://schemas.microsoft.com/office/2006/metadata/properties" xmlns:ns3="d9dc4c1b-2aee-458f-a740-43db7c7aa69c" xmlns:ns4="2af92266-df1d-476e-96aa-db0f4a7a3078" targetNamespace="http://schemas.microsoft.com/office/2006/metadata/properties" ma:root="true" ma:fieldsID="34f91d375b592c316bfc1534d84c5a24" ns3:_="" ns4:_="">
    <xsd:import namespace="d9dc4c1b-2aee-458f-a740-43db7c7aa69c"/>
    <xsd:import namespace="2af92266-df1d-476e-96aa-db0f4a7a307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dc4c1b-2aee-458f-a740-43db7c7aa6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f92266-df1d-476e-96aa-db0f4a7a307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3203BE-C5C3-446A-A008-EC1B30EA06D9}">
  <ds:schemaRefs>
    <ds:schemaRef ds:uri="http://schemas.microsoft.com/sharepoint/v3/contenttype/forms"/>
  </ds:schemaRefs>
</ds:datastoreItem>
</file>

<file path=customXml/itemProps2.xml><?xml version="1.0" encoding="utf-8"?>
<ds:datastoreItem xmlns:ds="http://schemas.openxmlformats.org/officeDocument/2006/customXml" ds:itemID="{8B7F2958-A6DA-41C5-B25F-B4D67A26C194}">
  <ds:schemaRefs>
    <ds:schemaRef ds:uri="http://schemas.microsoft.com/office/2006/documentManagement/types"/>
    <ds:schemaRef ds:uri="2af92266-df1d-476e-96aa-db0f4a7a3078"/>
    <ds:schemaRef ds:uri="http://purl.org/dc/elements/1.1/"/>
    <ds:schemaRef ds:uri="http://schemas.microsoft.com/office/infopath/2007/PartnerControls"/>
    <ds:schemaRef ds:uri="d9dc4c1b-2aee-458f-a740-43db7c7aa69c"/>
    <ds:schemaRef ds:uri="http://purl.org/dc/term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41BD7528-45D4-4D29-8254-5942299604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dc4c1b-2aee-458f-a740-43db7c7aa69c"/>
    <ds:schemaRef ds:uri="2af92266-df1d-476e-96aa-db0f4a7a30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Onderbouwing stpr_dlwrneming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Floor de Veer</dc:creator>
  <cp:lastModifiedBy>Remco Vergeer</cp:lastModifiedBy>
  <dcterms:created xsi:type="dcterms:W3CDTF">2018-01-10T15:41:46Z</dcterms:created>
  <dcterms:modified xsi:type="dcterms:W3CDTF">2021-07-02T11:15:55Z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0x0101009BA2566E88B000458A1AE9015B893FD9</vt:lpwstr>
  </property>
</Properties>
</file>