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mc:AlternateContent xmlns:mc="http://schemas.openxmlformats.org/markup-compatibility/2006">
    <mc:Choice Requires="x15">
      <x15ac:absPath xmlns:x15ac="http://schemas.microsoft.com/office/spreadsheetml/2010/11/ac" url="https://zvnl.sharepoint.com/sites/WerkgroepKortdurendezorg/Gedeelde documenten/General/grz/"/>
    </mc:Choice>
  </mc:AlternateContent>
  <xr:revisionPtr revIDLastSave="11" documentId="13_ncr:1_{43858AB6-4C8A-4647-8C35-C06116A94DE6}" xr6:coauthVersionLast="47" xr6:coauthVersionMax="47" xr10:uidLastSave="{12B77C61-0629-4316-9473-5E24055A4524}"/>
  <bookViews>
    <workbookView xWindow="-108" yWindow="-108" windowWidth="23256" windowHeight="13896" xr2:uid="{00000000-000D-0000-FFFF-FFFF00000000}"/>
  </bookViews>
  <sheets>
    <sheet name="Voorblad" sheetId="5" r:id="rId1"/>
    <sheet name="DBC-afspraken + realisatie 2025" sheetId="4" r:id="rId2"/>
    <sheet name="kwaliteitsinformatie" sheetId="1" r:id="rId3"/>
  </sheets>
  <definedNames>
    <definedName name="_xlnm.Print_Area" localSheetId="1">'DBC-afspraken + realisatie 2025'!$C$1:$V$67</definedName>
    <definedName name="_xlnm.Print_Area" localSheetId="0">Voorblad!$A$1:$P$36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 i="4" l="1"/>
  <c r="K16" i="1" l="1"/>
  <c r="K15" i="1"/>
  <c r="K17" i="1"/>
  <c r="K18" i="1"/>
  <c r="K19" i="1"/>
  <c r="K20" i="1"/>
  <c r="K21" i="1"/>
  <c r="K22" i="1"/>
  <c r="K23" i="1"/>
  <c r="K24" i="1"/>
  <c r="K25" i="1"/>
  <c r="K26" i="1"/>
  <c r="K27" i="1"/>
  <c r="K10" i="1"/>
  <c r="H36" i="1"/>
  <c r="K13" i="1"/>
  <c r="K12" i="1"/>
  <c r="K11" i="1"/>
  <c r="Q65" i="4" l="1"/>
  <c r="P65" i="4"/>
  <c r="O65" i="4"/>
  <c r="N65" i="4"/>
  <c r="M65" i="4"/>
  <c r="L65" i="4"/>
  <c r="K65" i="4"/>
  <c r="J65" i="4"/>
  <c r="I65" i="4"/>
  <c r="H65" i="4"/>
  <c r="G65" i="4"/>
  <c r="F65" i="4"/>
  <c r="R64" i="4"/>
  <c r="R63" i="4"/>
  <c r="R62" i="4"/>
  <c r="R58" i="4"/>
  <c r="R57" i="4"/>
  <c r="R56" i="4"/>
  <c r="R55" i="4"/>
  <c r="R51" i="4"/>
  <c r="R50" i="4"/>
  <c r="R49" i="4"/>
  <c r="R48" i="4"/>
  <c r="R47" i="4"/>
  <c r="R46" i="4"/>
  <c r="R45" i="4"/>
  <c r="R44" i="4"/>
  <c r="R40" i="4"/>
  <c r="R39" i="4"/>
  <c r="R38" i="4"/>
  <c r="Q34" i="4"/>
  <c r="P34" i="4"/>
  <c r="O34" i="4"/>
  <c r="N34" i="4"/>
  <c r="M34" i="4"/>
  <c r="L34" i="4"/>
  <c r="K34" i="4"/>
  <c r="J34" i="4"/>
  <c r="I34" i="4"/>
  <c r="H34" i="4"/>
  <c r="G34" i="4"/>
  <c r="F34" i="4"/>
  <c r="R33" i="4"/>
  <c r="R32" i="4"/>
  <c r="S32" i="4" s="1"/>
  <c r="T32" i="4" s="1"/>
  <c r="R31" i="4"/>
  <c r="S31" i="4" s="1"/>
  <c r="T31" i="4" s="1"/>
  <c r="R27" i="4"/>
  <c r="S27" i="4" s="1"/>
  <c r="T27" i="4" s="1"/>
  <c r="R26" i="4"/>
  <c r="R25" i="4"/>
  <c r="S25" i="4" s="1"/>
  <c r="T25" i="4" s="1"/>
  <c r="R24" i="4"/>
  <c r="S24" i="4" s="1"/>
  <c r="T24" i="4" s="1"/>
  <c r="R20" i="4"/>
  <c r="S20" i="4" s="1"/>
  <c r="T20" i="4" s="1"/>
  <c r="R19" i="4"/>
  <c r="R18" i="4"/>
  <c r="S18" i="4" s="1"/>
  <c r="T18" i="4" s="1"/>
  <c r="R17" i="4"/>
  <c r="R16" i="4"/>
  <c r="S16" i="4" s="1"/>
  <c r="T16" i="4" s="1"/>
  <c r="R15" i="4"/>
  <c r="R14" i="4"/>
  <c r="R13" i="4"/>
  <c r="R9" i="4"/>
  <c r="S9" i="4" s="1"/>
  <c r="T9" i="4" s="1"/>
  <c r="R8" i="4"/>
  <c r="R7" i="4"/>
  <c r="L67" i="4" l="1"/>
  <c r="H67" i="4"/>
  <c r="P67" i="4"/>
  <c r="R34" i="4"/>
  <c r="N67" i="4"/>
  <c r="I67" i="4"/>
  <c r="G67" i="4"/>
  <c r="K67" i="4"/>
  <c r="O67" i="4"/>
  <c r="J67" i="4"/>
  <c r="F67" i="4"/>
  <c r="S38" i="4"/>
  <c r="T38" i="4" s="1"/>
  <c r="M67" i="4"/>
  <c r="S45" i="4"/>
  <c r="T45" i="4" s="1"/>
  <c r="S49" i="4"/>
  <c r="T49" i="4" s="1"/>
  <c r="S56" i="4"/>
  <c r="T56" i="4" s="1"/>
  <c r="S63" i="4"/>
  <c r="T63" i="4" s="1"/>
  <c r="S7" i="4"/>
  <c r="S14" i="4"/>
  <c r="T14" i="4" s="1"/>
  <c r="S17" i="4"/>
  <c r="T17" i="4" s="1"/>
  <c r="S44" i="4"/>
  <c r="T44" i="4" s="1"/>
  <c r="S48" i="4"/>
  <c r="T48" i="4" s="1"/>
  <c r="S55" i="4"/>
  <c r="T55" i="4" s="1"/>
  <c r="S62" i="4"/>
  <c r="T62" i="4" s="1"/>
  <c r="S40" i="4"/>
  <c r="T40" i="4" s="1"/>
  <c r="S47" i="4"/>
  <c r="T47" i="4" s="1"/>
  <c r="S51" i="4"/>
  <c r="T51" i="4" s="1"/>
  <c r="S58" i="4"/>
  <c r="T58" i="4" s="1"/>
  <c r="S8" i="4"/>
  <c r="T8" i="4" s="1"/>
  <c r="S13" i="4"/>
  <c r="T13" i="4" s="1"/>
  <c r="S15" i="4"/>
  <c r="T15" i="4" s="1"/>
  <c r="S19" i="4"/>
  <c r="T19" i="4" s="1"/>
  <c r="S26" i="4"/>
  <c r="T26" i="4" s="1"/>
  <c r="S33" i="4"/>
  <c r="T33" i="4" s="1"/>
  <c r="S39" i="4"/>
  <c r="T39" i="4" s="1"/>
  <c r="S46" i="4"/>
  <c r="T46" i="4" s="1"/>
  <c r="S50" i="4"/>
  <c r="T50" i="4" s="1"/>
  <c r="S57" i="4"/>
  <c r="T57" i="4" s="1"/>
  <c r="S64" i="4"/>
  <c r="T64" i="4" s="1"/>
  <c r="Q67" i="4"/>
  <c r="R65" i="4"/>
  <c r="R67" i="4" l="1"/>
  <c r="T65" i="4"/>
  <c r="S65" i="4"/>
  <c r="S34" i="4"/>
  <c r="T7" i="4"/>
  <c r="S67" i="4" l="1"/>
  <c r="T34" i="4"/>
  <c r="T67" i="4" s="1"/>
  <c r="I2" i="4" s="1"/>
  <c r="J2" i="4" s="1"/>
</calcChain>
</file>

<file path=xl/sharedStrings.xml><?xml version="1.0" encoding="utf-8"?>
<sst xmlns="http://schemas.openxmlformats.org/spreadsheetml/2006/main" count="328" uniqueCount="182">
  <si>
    <t>Formulier monitor realisatie geriatrische revalidatiezorg (GRZ) 2025</t>
  </si>
  <si>
    <t>peildatum</t>
  </si>
  <si>
    <t>verwachte einddatum</t>
  </si>
  <si>
    <t>Versiedatum</t>
  </si>
  <si>
    <t>AGB-code instelling</t>
  </si>
  <si>
    <t>Zorgaanbieder</t>
  </si>
  <si>
    <t>Naam instelling</t>
  </si>
  <si>
    <t>Plaats</t>
  </si>
  <si>
    <t>Contactpersoon</t>
  </si>
  <si>
    <t>Telefoon</t>
  </si>
  <si>
    <t>E-mail</t>
  </si>
  <si>
    <t>Nummer KvK</t>
  </si>
  <si>
    <t>Toelichting:</t>
  </si>
  <si>
    <t>Ten behoeve van het zicht op de realisatie van de GRZ zorg die u levert ten opzichte van de afspraak willen wij u vragen bijgevoegd sjabloon te vullen.</t>
  </si>
  <si>
    <r>
      <t xml:space="preserve">1. data t/m april: aanlevering uiterlijk </t>
    </r>
    <r>
      <rPr>
        <b/>
        <sz val="11"/>
        <color theme="1"/>
        <rFont val="Calibri"/>
        <family val="2"/>
        <scheme val="minor"/>
      </rPr>
      <t>21 mei 2025</t>
    </r>
    <r>
      <rPr>
        <sz val="11"/>
        <color theme="1"/>
        <rFont val="Calibri"/>
        <family val="2"/>
        <scheme val="minor"/>
      </rPr>
      <t xml:space="preserve">
2. data t/m augustus: aanlevering uiterlijk </t>
    </r>
    <r>
      <rPr>
        <b/>
        <sz val="11"/>
        <color theme="1"/>
        <rFont val="Calibri"/>
        <family val="2"/>
        <scheme val="minor"/>
      </rPr>
      <t xml:space="preserve">21 september 2025
</t>
    </r>
    <r>
      <rPr>
        <sz val="11"/>
        <color theme="1"/>
        <rFont val="Calibri"/>
        <family val="2"/>
        <scheme val="minor"/>
      </rPr>
      <t xml:space="preserve">3. data t/m december: aanlevering uiterlijk </t>
    </r>
    <r>
      <rPr>
        <b/>
        <sz val="11"/>
        <color theme="1"/>
        <rFont val="Calibri"/>
        <family val="2"/>
        <scheme val="minor"/>
      </rPr>
      <t>21 januari 2026</t>
    </r>
  </si>
  <si>
    <t>Het format bevat cellen met voorwaardelijke opmaak. Cellen kleuren oranje als deze nog niet zijn ingevuld. Bij een juiste aanlevering van de monitor is er geen enkele cel oranje. Wij vragen u om enkel de grijze en oranje cellen in te vullen. Tevens verzoeken wij u geen wijzigingen aan te brengen in dit format, ook niet in de opmaak.</t>
  </si>
  <si>
    <t>Onderstaande een toelichting per subcategorie:</t>
  </si>
  <si>
    <t>Vervolgens kunnen de realisatiegegevens worden ingevuld. Graag per maand het aantal DOT producten invullen dat geopend is (ongeacht of deze ook al gesloten zijn).</t>
  </si>
  <si>
    <t>Graag aangeven of het OHW is gewaardeerd op peildatum of op verwachte einddatum:</t>
  </si>
  <si>
    <r>
      <t xml:space="preserve">Ten slotte dient u </t>
    </r>
    <r>
      <rPr>
        <u/>
        <sz val="11"/>
        <rFont val="Calibri"/>
        <family val="2"/>
        <scheme val="minor"/>
      </rPr>
      <t xml:space="preserve">in cel D2 in te vullen tot en met welke maand </t>
    </r>
    <r>
      <rPr>
        <sz val="11"/>
        <rFont val="Calibri"/>
        <family val="2"/>
        <scheme val="minor"/>
      </rPr>
      <t>u de realisatiegegevens vult, dit dient ten behoeve van de verwachte omzet o.b.v. extrapolatie realisatie.</t>
    </r>
  </si>
  <si>
    <r>
      <t>In cel L2 dient u het</t>
    </r>
    <r>
      <rPr>
        <b/>
        <sz val="11"/>
        <rFont val="Calibri"/>
        <family val="2"/>
        <scheme val="minor"/>
      </rPr>
      <t xml:space="preserve"> totaal van de eigen prognose</t>
    </r>
    <r>
      <rPr>
        <sz val="11"/>
        <rFont val="Calibri"/>
        <family val="2"/>
        <scheme val="minor"/>
      </rPr>
      <t xml:space="preserve"> op jaarbasis in te vullen en in cel O2 een</t>
    </r>
    <r>
      <rPr>
        <b/>
        <sz val="11"/>
        <rFont val="Calibri"/>
        <family val="2"/>
        <scheme val="minor"/>
      </rPr>
      <t xml:space="preserve"> toelichting </t>
    </r>
    <r>
      <rPr>
        <sz val="11"/>
        <rFont val="Calibri"/>
        <family val="2"/>
        <scheme val="minor"/>
      </rPr>
      <t>op de afwijking van de verwachte omzet o.b.v. de extrapolatie realisatie ten opzichte van de eigen prognose (indien van toepassing).</t>
    </r>
  </si>
  <si>
    <t>Kwaliteitsinformatie</t>
  </si>
  <si>
    <r>
      <t xml:space="preserve">Op dit tabblad dient per diagnosegroep gevuld te worden:
1. het totaal aantal cliënten
2. het percentage cliënten psychogeriatrisch
3. de gemiddelde ligduur klinisch (in dagen)
4. de gemiddelde duur ambulant (in dagen)
5. de gemiddelde ureninzet ambulant (in uren)
6. het percentage cliënten waarbij het klinische traject gevolgd wordt door een ambulant traject
7. de gemiddelde Barthelscore bij start behandeltraject
8. de gemiddelde Barthelscore bij einde klinische opname
9. de gemiddelde Barthelscore bij einde totale behandeltraject
10. het percentage van de geïncludeerde cliënten dat daadwerkelijk binnen zes maanden naar huis (inclusief cliënten die vallen onder de aanspraak WLZ zonder behandeling) ontslagen wordt. Tevens vult u de percentages in van heropname in het ziekenhuis, opname verpleeghuis en overlijden. 
11. het aantal cliënten zonder klinische opname
</t>
    </r>
    <r>
      <rPr>
        <b/>
        <i/>
        <sz val="11"/>
        <rFont val="Calibri"/>
        <family val="2"/>
        <scheme val="minor"/>
      </rPr>
      <t xml:space="preserve">De kwaliteitsinformatie dient gevuld te worden voor alle diagnosegroepen en voor alle cliënten ongeacht verzekeraar en heeft enkel betrekking op alle </t>
    </r>
    <r>
      <rPr>
        <b/>
        <i/>
        <u/>
        <sz val="11"/>
        <rFont val="Calibri"/>
        <family val="2"/>
        <scheme val="minor"/>
      </rPr>
      <t>gesloten</t>
    </r>
    <r>
      <rPr>
        <b/>
        <i/>
        <sz val="11"/>
        <rFont val="Calibri"/>
        <family val="2"/>
        <scheme val="minor"/>
      </rPr>
      <t xml:space="preserve"> trajecten ongeacht of deze in het betreffende jaar zijn geopend of in het jaar ervoor.
</t>
    </r>
  </si>
  <si>
    <r>
      <rPr>
        <b/>
        <sz val="11"/>
        <rFont val="Calibri"/>
        <family val="2"/>
        <scheme val="minor"/>
      </rPr>
      <t>Cliënten psychogeriatrisch</t>
    </r>
    <r>
      <rPr>
        <sz val="11"/>
        <rFont val="Calibri"/>
        <family val="2"/>
        <scheme val="minor"/>
      </rPr>
      <t xml:space="preserve">
Er zijn aanbieders die aangeven dat PG problematiek van invloed is op de vorm van de begeleiding en behandeling, duur van het verblijf en intensiteit van de behandeling. Verzekeraars bieden daarom de mogelijkheid om aan te geven welk deel van de GRZ populatie PG problematiek heeft die van invloed is op bovenstaande aspecten. De registratie is optioneel, op grond van de ervaring met de registratie bij aanbieders zullen verzekeraars besluiten of dit item verplicht dient te worden geregistreerd.
</t>
    </r>
    <r>
      <rPr>
        <sz val="11"/>
        <color theme="4" tint="-0.249977111117893"/>
        <rFont val="Calibri"/>
        <family val="2"/>
        <scheme val="minor"/>
      </rPr>
      <t>Definitie: De SO constateert cognitieve problematiek die afwijkt van de leeftijdsgebonden cognitie die van invloed is op het revalidatieproces.
Vaststelling: Als er nog geen diagnostisch proces is doorlopen of nog niet is afgerond, gaan wij ervan uit dat een inschatting in de praktijk gemaakt wordt op het moment dat de revalidant cognitieve problematiek heeft die van invloed is op het behandelproces en de uitkomsten ervan en die afwijkt van wat de cognitieve verwachting is op grond van de leeftijd.</t>
    </r>
  </si>
  <si>
    <r>
      <rPr>
        <b/>
        <i/>
        <sz val="11"/>
        <color rgb="FF2F75B5"/>
        <rFont val="Calibri"/>
        <scheme val="minor"/>
      </rPr>
      <t xml:space="preserve">De gemiddelde duur ambulant (in dagen)
</t>
    </r>
    <r>
      <rPr>
        <sz val="11"/>
        <color rgb="FF2F75B5"/>
        <rFont val="Calibri"/>
        <scheme val="minor"/>
      </rPr>
      <t xml:space="preserve">Hierbij gaat het om die patiënten die klinisch starten en daarna overgaan naar ambulant. Het betreft het gemiddeld aantal dagen van het totaal aantal dagen tussen de eerste (dus na ontslag) en de laatste dag van de ambulante periode.
</t>
    </r>
    <r>
      <rPr>
        <b/>
        <i/>
        <sz val="11"/>
        <color rgb="FF000000"/>
        <rFont val="Calibri"/>
        <scheme val="minor"/>
      </rPr>
      <t xml:space="preserve">
De gemiddelde ureninzet ambulant (in uren)
</t>
    </r>
    <r>
      <rPr>
        <sz val="11"/>
        <color rgb="FF2F75B5"/>
        <rFont val="Calibri"/>
        <scheme val="minor"/>
      </rPr>
      <t xml:space="preserve">Hierbij gaat het om die patiënten die klinisch starten en daarna overgaan naar ambulant. De gemiddeld ureninzet van alle zorgverleners die voor de ambulante periode worden ingezet (dus na ontslag) over alle patiënten die deze vorm van ambulante GRZ ontvangen. Dit is exclusief reistijd.
</t>
    </r>
    <r>
      <rPr>
        <sz val="11"/>
        <color rgb="FF000000"/>
        <rFont val="Calibri"/>
        <scheme val="minor"/>
      </rPr>
      <t xml:space="preserve">
De gemiddelde ureninzet ambulant (in uren) dient in hele uren en decimalen weergegeven te worden, dus bijvoorbeeld 0,25 (i.p.v. 00:15). Indien er geen ambulante zorgtrajecten zijn geleverd, vult u in de desbetreffende cellen dan een "0" in.
</t>
    </r>
    <r>
      <rPr>
        <b/>
        <i/>
        <sz val="11"/>
        <color rgb="FF000000"/>
        <rFont val="Calibri"/>
        <scheme val="minor"/>
      </rPr>
      <t xml:space="preserve">Barthelscores
</t>
    </r>
    <r>
      <rPr>
        <sz val="11"/>
        <color rgb="FF000000"/>
        <rFont val="Calibri"/>
        <scheme val="minor"/>
      </rPr>
      <t xml:space="preserve">Hier dienen gevuld te worden de gemiddelde Barthelscore bij start behandeltraject, de gemiddelde Barthelscore bij einde klinische opname en de gemiddelde Barthelscore bij einde totale behandeltraject. </t>
    </r>
    <r>
      <rPr>
        <sz val="11"/>
        <color rgb="FF2F75B5"/>
        <rFont val="Calibri"/>
        <scheme val="minor"/>
      </rPr>
      <t xml:space="preserve">In het geval dat het uitsluitend een klinische opname betreft zijn de waarden in de velden “Gemiddelde Barthelscore bij einde klinische opname” en “Gemiddelde Barthelscore bij einde totale behandeltraject” gelijk en vragen wij u beide kolommen in te vullen. Het moment van afname van de Barthelscore is in dat geval “einde klinische opname".
</t>
    </r>
    <r>
      <rPr>
        <sz val="11"/>
        <color rgb="FF000000"/>
        <rFont val="Calibri"/>
        <scheme val="minor"/>
      </rPr>
      <t xml:space="preserve">Indien één van de scores niet wordt gevuld blijft de cel rood. Als er een reden is waarom sommige cellen leeg gelaten zijn, vragen wij u de reden daarvan te vermelden als toelichting in de begeleidende mail en geen tekst te vullen daar waar om getallen wordt gevraagd. Er vindt anders uitval bij de automatische verwerking van de monitor plaats, zodra de velden niet op de juiste manier worden gevuld.
Wanneer alle scores zijn gevuld en er een negatieve delta Barthel ontstaat verschijnt er een melding in kolom G. Indien de scores desondanks juist zijn ingevuld vragen wij u in de begeleidende mail te bevestigen dat deze opgave van de Barthelscores correct is. 
</t>
    </r>
  </si>
  <si>
    <r>
      <rPr>
        <b/>
        <i/>
        <sz val="11"/>
        <rFont val="Calibri"/>
        <family val="2"/>
        <scheme val="minor"/>
      </rPr>
      <t>Ontslagbestemming</t>
    </r>
    <r>
      <rPr>
        <sz val="11"/>
        <rFont val="Calibri"/>
        <family val="2"/>
        <scheme val="minor"/>
      </rPr>
      <t xml:space="preserve">
Indien de som van de percentages bij de ontslagrichting geen 100% is, verschijnt er een melding met het verzoek deze aan te passen waar nodig.</t>
    </r>
  </si>
  <si>
    <r>
      <rPr>
        <b/>
        <i/>
        <sz val="11"/>
        <color theme="4" tint="-0.249977111117893"/>
        <rFont val="Calibri"/>
        <family val="2"/>
        <scheme val="minor"/>
      </rPr>
      <t>Overleden cliënten</t>
    </r>
    <r>
      <rPr>
        <sz val="11"/>
        <color theme="4" tint="-0.249977111117893"/>
        <rFont val="Calibri"/>
        <family val="2"/>
        <scheme val="minor"/>
      </rPr>
      <t xml:space="preserve">
Cliënten die zijn overleden worden niet geregeistreerd bij behandelduur en Barthelscores.</t>
    </r>
  </si>
  <si>
    <t>Wijze van aanlevering monitor</t>
  </si>
  <si>
    <t>door iedere verzekeraar zelf aan te vullen</t>
  </si>
  <si>
    <t>GRZ Monitor 2025: productiemonitor</t>
  </si>
  <si>
    <t>Gevuld tot en met maand</t>
  </si>
  <si>
    <t>Afgesproken zorgkostenplafond (ZKP)</t>
  </si>
  <si>
    <t>Verwachte omzet obv extrapolatie realisatie</t>
  </si>
  <si>
    <t>Verschil t.o.v. afgesproken ZKP</t>
  </si>
  <si>
    <t>Eigen prognose</t>
  </si>
  <si>
    <t>Verschil eigen prognose t.o.v. afgesproken ZKP</t>
  </si>
  <si>
    <t>Toelichting afwijking verwachte omzet ten opzichte van eigen prognose</t>
  </si>
  <si>
    <r>
      <t>Wij vragen u alle geopende DBC-trajecten per maand aan te geven (ongeacht of deze al gesloten zijn of niet).</t>
    </r>
    <r>
      <rPr>
        <sz val="12"/>
        <color rgb="FF1F497D"/>
        <rFont val="Calibri"/>
        <family val="2"/>
        <scheme val="minor"/>
      </rPr>
      <t xml:space="preserve"> </t>
    </r>
  </si>
  <si>
    <t>Ambulante trajecten</t>
  </si>
  <si>
    <t>Tarief</t>
  </si>
  <si>
    <t>Aantal nieuw geopende DOT-producten per maand</t>
  </si>
  <si>
    <t>Productcode</t>
  </si>
  <si>
    <t>Declaratie code</t>
  </si>
  <si>
    <t>Omschrijving</t>
  </si>
  <si>
    <t>Conform contract VECOZO</t>
  </si>
  <si>
    <t>Januari</t>
  </si>
  <si>
    <t>Februari</t>
  </si>
  <si>
    <t>Maart</t>
  </si>
  <si>
    <t>April</t>
  </si>
  <si>
    <t>Mei</t>
  </si>
  <si>
    <t>Juni</t>
  </si>
  <si>
    <t>Juli</t>
  </si>
  <si>
    <t>Augustus</t>
  </si>
  <si>
    <t>September</t>
  </si>
  <si>
    <t>Oktober</t>
  </si>
  <si>
    <t>November</t>
  </si>
  <si>
    <t>December</t>
  </si>
  <si>
    <t>Totaal realisatie (#)</t>
  </si>
  <si>
    <t>Totaal realisatie (€)</t>
  </si>
  <si>
    <t>Extrapolatie realisatie (€)</t>
  </si>
  <si>
    <t>14E524</t>
  </si>
  <si>
    <t>Maximaal 5 behandeluren bij een beroerte (CVA)</t>
  </si>
  <si>
    <t>14E523</t>
  </si>
  <si>
    <t>6 tot maximaal 32 behandeluren bij een beroerte (CVA)</t>
  </si>
  <si>
    <t>14E522</t>
  </si>
  <si>
    <t>Meer dan 32 behandeluren bij een beroerte (CVA)</t>
  </si>
  <si>
    <t>Klinisch kortdurende trajecten</t>
  </si>
  <si>
    <t>14E472</t>
  </si>
  <si>
    <t>Opname in een instelling met maximaal 14 dagen met 13 tot en met 45 behandeluren bij een beroerte (CVA)</t>
  </si>
  <si>
    <t>14E473</t>
  </si>
  <si>
    <t>Opname in een instelling met maximaal 14 dagen met 7 tot en met 13 behandeluren bij een beroerte (CVA)</t>
  </si>
  <si>
    <t>14E396</t>
  </si>
  <si>
    <t>Opname in een instelling met maximaal 14 dagen met maximaal 7 behandeluren bij een beroerte (CVA)</t>
  </si>
  <si>
    <t>14E471</t>
  </si>
  <si>
    <t>Opname in een instelling met maximaal 14 dagen met meer dan 45 behandeluren bij een beroerte (CVA)</t>
  </si>
  <si>
    <t>14E470</t>
  </si>
  <si>
    <t>Opname in een instelling van 15 tot en met 28 dagen met 20 tot en met 26 behandeluren bij een beroerte (CVA)</t>
  </si>
  <si>
    <t>14E469</t>
  </si>
  <si>
    <t>Opname in een instelling van 15 tot en met 28 dagen met 26 tot en met 58 behandeluren bij een beroerte (CVA)</t>
  </si>
  <si>
    <t>14E392</t>
  </si>
  <si>
    <t>Opname in een instelling van 15 tot en met 28 dagen met maximaal 20 behandeluren bij een beroerte (CVA)</t>
  </si>
  <si>
    <t>14E468</t>
  </si>
  <si>
    <t>Opname in een instelling van 15 tot en met 28 dagen met meer dan 58 behandeluren bij een beroerte (CVA)</t>
  </si>
  <si>
    <t>Klinisch middellange trajecten</t>
  </si>
  <si>
    <t>14E467</t>
  </si>
  <si>
    <t>Opname in een instelling van 29 tot en met 56 dagen met 39 tot en met 52 behandeluren bij een beroerte (CVA)</t>
  </si>
  <si>
    <t>14E466</t>
  </si>
  <si>
    <t>Opname in een instelling van 29 tot en met 56 dagen met 52 tot en met 84 behandeluren bij een beroerte (CVA)</t>
  </si>
  <si>
    <t>14E388</t>
  </si>
  <si>
    <t>Opname in een instelling van 29 tot en met 56 dagen met maximaal 39 behandeluren bij een beroerte (CVA)</t>
  </si>
  <si>
    <t>14E465</t>
  </si>
  <si>
    <t>Opname in een instelling van 29 tot en met 56 dagen met meer dan 84 behandeluren bij een beroerte (CVA)</t>
  </si>
  <si>
    <t>Klinisch langdurende trajecten</t>
  </si>
  <si>
    <t>14E464</t>
  </si>
  <si>
    <t>Opname in een instelling van 57 tot en met 91 dagen met maximaal 75 behandeluren bij een beroerte (CVA)</t>
  </si>
  <si>
    <t>14E519</t>
  </si>
  <si>
    <t>Opname in een instelling van 57 tot en met 91 dagen met meer dan 75 behandeluren bij een beroerte (CVA)</t>
  </si>
  <si>
    <t>14E518</t>
  </si>
  <si>
    <t>Opname in een instelling van 92 tot en met 120 dagen bij een beroerte (CVA)</t>
  </si>
  <si>
    <t>14E526</t>
  </si>
  <si>
    <t>5 tot maximaal 23 behandeluren bij een heupoperatie/ knieoperatie/ amputatie/ letsel/ overige aandoeningen</t>
  </si>
  <si>
    <t>14E527</t>
  </si>
  <si>
    <t>Maximaal 4 behandeluren bij een heupoperatie/ knieoperatie/ amputatie/ letsel/ overige aandoeningen</t>
  </si>
  <si>
    <t>14E525</t>
  </si>
  <si>
    <t>Meer dan 23 behandeluren bij een heupoperatie/ knieoperatie/ amputatie/ letsel/ overige aandoeningen</t>
  </si>
  <si>
    <t>14E488</t>
  </si>
  <si>
    <t>Opname in een instelling met maximaal 14 dagen met 5 tot en met 9 behandeluren bij een heupoperatie/ knieoperatie/ amputatie/ letsel/ overige aandoeningen</t>
  </si>
  <si>
    <t>14E487</t>
  </si>
  <si>
    <t>Opname in een instelling met maximaal 14 dagen met 9 tot en met 32 behandeluren bij een heupoperatie/ knieoperatie/ amputatie/ letsel/ overige aandoeningen</t>
  </si>
  <si>
    <t>14E397</t>
  </si>
  <si>
    <t>Opname in een instelling met maximaal 14 dagen met maximaal 5 behandeluren bij een heupoperatie/ knieoperatie/ amputatie/ letsel/ overige aandoeningen</t>
  </si>
  <si>
    <t>14E486</t>
  </si>
  <si>
    <t>Opname in een instelling met maximaal 14 dagen met meer dan 32 behandeluren bij een heupoperatie/ knieoperatie/ amputatie/ letsel/ overige aandoeningen</t>
  </si>
  <si>
    <t>14E485</t>
  </si>
  <si>
    <t>Opname in een instelling van 15 tot en met 28 dagen met 14 tot en met 18 behandeluren bij een heupoperatie/ knieoperatie/ amputatie/ letsel/ overige aandoeningen</t>
  </si>
  <si>
    <t>14E484</t>
  </si>
  <si>
    <t>Opname in een instelling van 15 tot en met 28 dagen met 18 tot en met 41 behandeluren bij een heupoperatie/ knieoperatie/ amputatie/ letsel/ overige aandoeningen</t>
  </si>
  <si>
    <t>14E394</t>
  </si>
  <si>
    <t>Opname in een instelling van 15 tot en met 28 dagen met maximaal 14 behandeluren bij een heupoperatie/ knieoperatie/ amputatie/ letsel/ overige aandoeningen</t>
  </si>
  <si>
    <t>14E483</t>
  </si>
  <si>
    <t>Opname in een instelling van 15 tot en met 28 dagen met meer dan 41 behandeluren bij een heupoperatie/ knieoperatie/ amputatie/ letsel/ overige aandoeningen</t>
  </si>
  <si>
    <t>14E482</t>
  </si>
  <si>
    <t>Opname in een instelling van 29 tot en met 56 dagen met 27 tot en met 36 behandeluren bij een heupoperatie/ knieoperatie/ amputatie/ letsel/ overige aandoeningen</t>
  </si>
  <si>
    <t>14E481</t>
  </si>
  <si>
    <t>Opname in een instelling van 29 tot en met 56 dagen met 36 tot en met 59 behandeluren bij een heupoperatie/ knieoperatie/ amputatie/ letsel/ overige aandoeningen</t>
  </si>
  <si>
    <t>14E390</t>
  </si>
  <si>
    <t>Opname in een instelling van 29 tot en met 56 dagen met maximaal 27 behandeluren bij een heupoperatie/ knieoperatie/ amputatie/ letsel/ overige aandoeningen</t>
  </si>
  <si>
    <t>14E480</t>
  </si>
  <si>
    <t>Opname in een instelling van 29 tot en met 56 dagen met meer dan 59 behandeluren bij een heupoperatie/ knieoperatie/ amputatie/ letsel/ overige aandoeningen</t>
  </si>
  <si>
    <t>998418060</t>
  </si>
  <si>
    <t>14E479</t>
  </si>
  <si>
    <t>Opname in een instelling van 57 tot en met 91 dagen met maximaal 52 behandeluren bij een heupoperatie/ knieoperatie/ amputatie/ letsel/ overige aandoeningen</t>
  </si>
  <si>
    <t>998418074</t>
  </si>
  <si>
    <t>14E521</t>
  </si>
  <si>
    <t>Opname in een instelling van 57 tot maximaal 91 dagen met meer dan 52 behandeluren bij een heupoperatie/ knieoperatie/ amputatie/ letsel/ overige aandoeningen</t>
  </si>
  <si>
    <t>998418073</t>
  </si>
  <si>
    <t>14E520</t>
  </si>
  <si>
    <t>Opname in een instelling van 92 tot maximaal 120 dagen bij een heupoperatie/ knieoperatie/ amputatie/ letsel/ overige aandoeningen</t>
  </si>
  <si>
    <t xml:space="preserve">Totaal </t>
  </si>
  <si>
    <t>Format uitvraag aanvullende informatie</t>
  </si>
  <si>
    <r>
      <t xml:space="preserve">  Deze informatie heeft betrekking op alle cliënten ongeacht verzekeraar en enkel op alle </t>
    </r>
    <r>
      <rPr>
        <b/>
        <i/>
        <u/>
        <sz val="11"/>
        <rFont val="Calibri"/>
        <family val="2"/>
        <scheme val="minor"/>
      </rPr>
      <t>gesloten</t>
    </r>
    <r>
      <rPr>
        <b/>
        <i/>
        <sz val="11"/>
        <rFont val="Calibri"/>
        <family val="2"/>
        <scheme val="minor"/>
      </rPr>
      <t xml:space="preserve"> trajecten</t>
    </r>
  </si>
  <si>
    <t>Diagnosegroep</t>
  </si>
  <si>
    <t>Totaal aantal clienten</t>
  </si>
  <si>
    <t>% cliënten psychogeriatrisch</t>
  </si>
  <si>
    <t>Gemiddelde ligduur klinisch (in dagen)</t>
  </si>
  <si>
    <t>Gemiddelde duur ambulant (in dagen)</t>
  </si>
  <si>
    <t>Gemiddelde ureninzet ambulant (in uren)</t>
  </si>
  <si>
    <t>% clienten waarbij het klinische traject gevolgd wordt door een ambulant traject</t>
  </si>
  <si>
    <t>Gemiddelde Barthelscore bij start behandeltraject</t>
  </si>
  <si>
    <t>Gemiddelde Barthelscore bij einde klinische opname</t>
  </si>
  <si>
    <t>Gemiddelde Barthelscore bij einde totale behandeltraject</t>
  </si>
  <si>
    <t>CVA</t>
  </si>
  <si>
    <t>Electieve orthopedie</t>
  </si>
  <si>
    <t>Trauma</t>
  </si>
  <si>
    <t>Amputaties</t>
  </si>
  <si>
    <t>Overig:</t>
  </si>
  <si>
    <t>Hartaandoening</t>
  </si>
  <si>
    <t>Bloedvaten</t>
  </si>
  <si>
    <t>Respiratoire aandoeningen</t>
  </si>
  <si>
    <t>Overige orgaan aandoeningen</t>
  </si>
  <si>
    <t>Overige aandoeningen bovenste extremiteit</t>
  </si>
  <si>
    <t>Overige aandoeningen onderste extremiteit</t>
  </si>
  <si>
    <t xml:space="preserve">Aandoening wervelkolom </t>
  </si>
  <si>
    <t>Reumatische aandoeningen</t>
  </si>
  <si>
    <t>Overige aandoeningen bewegingsapparaat</t>
  </si>
  <si>
    <t>Overige hersenaandoeningen</t>
  </si>
  <si>
    <t>Neuromusculaire aandoeningen</t>
  </si>
  <si>
    <t>Overige neurologische aandoeningen</t>
  </si>
  <si>
    <t>Oncologische aandoeningen</t>
  </si>
  <si>
    <t>Waar gaat de cliënt na het GRZ traject naar toe:</t>
  </si>
  <si>
    <t>%</t>
  </si>
  <si>
    <t>Toelichting</t>
  </si>
  <si>
    <t>a. naar huis (incl. MPT/VPT) (%)</t>
  </si>
  <si>
    <t>b. heropname ziekenhuis (%)</t>
  </si>
  <si>
    <t>c. opname verpleeghuis (%)</t>
  </si>
  <si>
    <t>d. overlijden (%)</t>
  </si>
  <si>
    <t>e. anders, namelijk …(%)</t>
  </si>
  <si>
    <t xml:space="preserve">Aantal cliënten zonder klinische opname: </t>
  </si>
  <si>
    <t xml:space="preserve">Wij verzoeken u dit format conform onderstaande aanleverdata driemaal per jaar in te vullen en aan te leveren via mailadres van de zorgverzekeraar. </t>
  </si>
  <si>
    <t>DBC-afspraken en realisatie 2025 (DBC te openen in 2025)</t>
  </si>
  <si>
    <t xml:space="preserve">Allereerst dient u per DBC de gemaakte tariefafspraken uit VECOZO in te vullen in kolom D. Vervolgens vult u in cel G2 het afgesproken zorgkostenplafond 2025 in.  </t>
  </si>
  <si>
    <t>Door geopende DBC producten in te vullen, ongeacht of deze gesloten zijn, wordt dus het OnderHanden Werk (OHW) ook gewaardeerd in deze monitor.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</si>
</sst>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quot;€&quot;\ * #,##0.00_ ;_ &quot;€&quot;\ * \-#,##0.00_ ;_ &quot;€&quot;\ * &quot;-&quot;??_ ;_ @_ "/>
    <numFmt numFmtId="43" formatCode="_ * #,##0.00_ ;_ * \-#,##0.00_ ;_ * &quot;-&quot;??_ ;_ @_ "/>
    <numFmt numFmtId="164" formatCode="_ * #,##0.0_ ;_ * \-#,##0.0_ ;_ * &quot;-&quot;??_ ;_ @_ "/>
    <numFmt numFmtId="165" formatCode="_-&quot;€&quot;\ * #,##0_-;_-&quot;€&quot;\ * #,##0\-;_-&quot;€&quot;\ * &quot;-&quot;??_-;_-@_-"/>
    <numFmt numFmtId="166" formatCode="_ * #,##0_ ;_ * \-#,##0_ ;_ * &quot;-&quot;??_ ;_ @_ "/>
    <numFmt numFmtId="167" formatCode="###0_-;###0\-"/>
  </numFmts>
  <fonts count="53">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i/>
      <sz val="11"/>
      <name val="Calibri"/>
      <family val="2"/>
      <scheme val="minor"/>
    </font>
    <font>
      <i/>
      <sz val="11"/>
      <color theme="1"/>
      <name val="Calibri"/>
      <family val="2"/>
      <scheme val="minor"/>
    </font>
    <font>
      <sz val="10"/>
      <color theme="1"/>
      <name val="Arial"/>
      <family val="2"/>
    </font>
    <font>
      <sz val="10"/>
      <color indexed="8"/>
      <name val="Arial"/>
      <family val="2"/>
    </font>
    <font>
      <sz val="10.5"/>
      <color theme="1"/>
      <name val="Arial"/>
      <family val="2"/>
    </font>
    <font>
      <sz val="10.5"/>
      <color theme="0"/>
      <name val="Arial"/>
      <family val="2"/>
    </font>
    <font>
      <sz val="11"/>
      <name val="Calibri"/>
      <family val="2"/>
      <scheme val="minor"/>
    </font>
    <font>
      <sz val="11"/>
      <color rgb="FF222222"/>
      <name val="Calibri"/>
      <family val="2"/>
      <scheme val="minor"/>
    </font>
    <font>
      <sz val="10"/>
      <name val="Arial"/>
      <family val="2"/>
    </font>
    <font>
      <sz val="9"/>
      <name val="Calibri"/>
      <family val="2"/>
      <scheme val="minor"/>
    </font>
    <font>
      <b/>
      <sz val="14"/>
      <name val="Calibri"/>
      <family val="2"/>
      <scheme val="minor"/>
    </font>
    <font>
      <sz val="14"/>
      <name val="Calibri"/>
      <family val="2"/>
      <scheme val="minor"/>
    </font>
    <font>
      <b/>
      <sz val="9"/>
      <name val="Calibri"/>
      <family val="2"/>
      <scheme val="minor"/>
    </font>
    <font>
      <b/>
      <sz val="11"/>
      <name val="Calibri"/>
      <family val="2"/>
      <scheme val="minor"/>
    </font>
    <font>
      <u/>
      <sz val="10"/>
      <color indexed="12"/>
      <name val="Arial"/>
      <family val="2"/>
    </font>
    <font>
      <sz val="11"/>
      <color theme="1"/>
      <name val="Calibri Light"/>
      <family val="2"/>
      <scheme val="major"/>
    </font>
    <font>
      <i/>
      <sz val="11"/>
      <color theme="1"/>
      <name val="Universe"/>
      <family val="2"/>
    </font>
    <font>
      <sz val="11"/>
      <color theme="1"/>
      <name val="Arial"/>
      <family val="2"/>
    </font>
    <font>
      <b/>
      <sz val="11"/>
      <name val="Arial"/>
      <family val="2"/>
    </font>
    <font>
      <b/>
      <sz val="11"/>
      <color theme="1"/>
      <name val="Universe"/>
      <family val="2"/>
    </font>
    <font>
      <sz val="11"/>
      <color indexed="8"/>
      <name val="Universe"/>
      <family val="2"/>
    </font>
    <font>
      <sz val="11"/>
      <color theme="1"/>
      <name val="Universe"/>
      <family val="2"/>
    </font>
    <font>
      <b/>
      <sz val="11"/>
      <color theme="1"/>
      <name val="Arial"/>
      <family val="2"/>
    </font>
    <font>
      <b/>
      <sz val="11"/>
      <color rgb="FF000000"/>
      <name val="Arial"/>
      <family val="2"/>
    </font>
    <font>
      <b/>
      <i/>
      <sz val="11"/>
      <name val="Calibri Light"/>
      <family val="2"/>
      <scheme val="major"/>
    </font>
    <font>
      <u/>
      <sz val="11"/>
      <name val="Calibri"/>
      <family val="2"/>
      <scheme val="minor"/>
    </font>
    <font>
      <b/>
      <sz val="11"/>
      <name val="Calibri Light"/>
      <family val="2"/>
      <scheme val="major"/>
    </font>
    <font>
      <b/>
      <sz val="12"/>
      <color theme="1"/>
      <name val="Arial"/>
      <family val="2"/>
    </font>
    <font>
      <b/>
      <i/>
      <sz val="14"/>
      <name val="Calibri"/>
      <family val="2"/>
      <scheme val="minor"/>
    </font>
    <font>
      <b/>
      <i/>
      <u/>
      <sz val="11"/>
      <name val="Calibri"/>
      <family val="2"/>
      <scheme val="minor"/>
    </font>
    <font>
      <b/>
      <i/>
      <sz val="11"/>
      <name val="Calibri"/>
      <family val="2"/>
      <scheme val="minor"/>
    </font>
    <font>
      <b/>
      <sz val="12"/>
      <color theme="1"/>
      <name val="Calibri"/>
      <family val="2"/>
      <scheme val="minor"/>
    </font>
    <font>
      <b/>
      <sz val="12"/>
      <name val="Universe"/>
      <family val="2"/>
    </font>
    <font>
      <sz val="12"/>
      <color theme="1"/>
      <name val="Arial"/>
      <family val="2"/>
    </font>
    <font>
      <sz val="12"/>
      <color theme="1"/>
      <name val="Calibri"/>
      <family val="2"/>
      <scheme val="minor"/>
    </font>
    <font>
      <sz val="12"/>
      <color rgb="FF1F497D"/>
      <name val="Calibri"/>
      <family val="2"/>
      <scheme val="minor"/>
    </font>
    <font>
      <sz val="12"/>
      <name val="Arial"/>
      <family val="2"/>
    </font>
    <font>
      <b/>
      <sz val="12"/>
      <name val="Arial"/>
      <family val="2"/>
    </font>
    <font>
      <sz val="11"/>
      <color theme="0"/>
      <name val="Arial"/>
      <family val="2"/>
    </font>
    <font>
      <i/>
      <sz val="11"/>
      <color indexed="8"/>
      <name val="Universe"/>
    </font>
    <font>
      <b/>
      <sz val="11"/>
      <color theme="1"/>
      <name val="Univers"/>
      <family val="2"/>
    </font>
    <font>
      <b/>
      <i/>
      <sz val="11"/>
      <color theme="4" tint="-0.249977111117893"/>
      <name val="Calibri"/>
      <family val="2"/>
      <scheme val="minor"/>
    </font>
    <font>
      <sz val="11"/>
      <color theme="4" tint="-0.249977111117893"/>
      <name val="Calibri"/>
      <family val="2"/>
      <scheme val="minor"/>
    </font>
    <font>
      <b/>
      <sz val="11"/>
      <color rgb="FF0070C0"/>
      <name val="Calibri"/>
      <family val="2"/>
      <scheme val="minor"/>
    </font>
    <font>
      <b/>
      <i/>
      <sz val="11"/>
      <color rgb="FF2F75B5"/>
      <name val="Calibri"/>
      <scheme val="minor"/>
    </font>
    <font>
      <sz val="11"/>
      <color rgb="FF2F75B5"/>
      <name val="Calibri"/>
      <scheme val="minor"/>
    </font>
    <font>
      <b/>
      <i/>
      <sz val="11"/>
      <color rgb="FF000000"/>
      <name val="Calibri"/>
      <scheme val="minor"/>
    </font>
    <font>
      <sz val="11"/>
      <color rgb="FF000000"/>
      <name val="Calibri"/>
      <scheme val="minor"/>
    </font>
    <font>
      <sz val="11"/>
      <name val="Calibri"/>
      <scheme val="minor"/>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6" tint="0.59999389629810485"/>
        <bgColor indexed="64"/>
      </patternFill>
    </fill>
  </fills>
  <borders count="34">
    <border>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left/>
      <right/>
      <top style="hair">
        <color indexed="64"/>
      </top>
      <bottom/>
      <diagonal/>
    </border>
    <border>
      <left style="hair">
        <color auto="1"/>
      </left>
      <right/>
      <top style="hair">
        <color auto="1"/>
      </top>
      <bottom/>
      <diagonal/>
    </border>
    <border>
      <left/>
      <right style="hair">
        <color auto="1"/>
      </right>
      <top style="hair">
        <color auto="1"/>
      </top>
      <bottom/>
      <diagonal/>
    </border>
    <border>
      <left/>
      <right/>
      <top/>
      <bottom style="hair">
        <color auto="1"/>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top style="hair">
        <color indexed="64"/>
      </top>
      <bottom style="hair">
        <color indexed="64"/>
      </bottom>
      <diagonal/>
    </border>
    <border>
      <left style="medium">
        <color indexed="64"/>
      </left>
      <right/>
      <top/>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0" fontId="7" fillId="0" borderId="0"/>
    <xf numFmtId="44"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0" fontId="12" fillId="0" borderId="0" applyFill="0" applyBorder="0"/>
    <xf numFmtId="0" fontId="12" fillId="0" borderId="0"/>
    <xf numFmtId="0" fontId="18" fillId="0" borderId="0" applyNumberFormat="0" applyFill="0" applyBorder="0" applyAlignment="0" applyProtection="0">
      <alignment vertical="top"/>
      <protection locked="0"/>
    </xf>
    <xf numFmtId="44" fontId="1" fillId="0" borderId="0" applyFont="0" applyFill="0" applyBorder="0" applyAlignment="0" applyProtection="0"/>
  </cellStyleXfs>
  <cellXfs count="192">
    <xf numFmtId="0" fontId="0" fillId="0" borderId="0" xfId="0"/>
    <xf numFmtId="0" fontId="8" fillId="0" borderId="0" xfId="3" applyFont="1"/>
    <xf numFmtId="165" fontId="8" fillId="0" borderId="0" xfId="5" applyNumberFormat="1" applyFont="1"/>
    <xf numFmtId="165" fontId="8" fillId="0" borderId="0" xfId="3" applyNumberFormat="1" applyFont="1"/>
    <xf numFmtId="0" fontId="9" fillId="0" borderId="0" xfId="3" applyFont="1"/>
    <xf numFmtId="165" fontId="8" fillId="0" borderId="0" xfId="5" applyNumberFormat="1" applyFont="1" applyProtection="1"/>
    <xf numFmtId="164" fontId="10" fillId="0" borderId="0" xfId="1" applyNumberFormat="1" applyFont="1" applyFill="1" applyBorder="1" applyProtection="1"/>
    <xf numFmtId="0" fontId="0" fillId="0" borderId="0" xfId="0" applyAlignment="1">
      <alignment wrapText="1"/>
    </xf>
    <xf numFmtId="0" fontId="0" fillId="0" borderId="0" xfId="0" applyAlignment="1">
      <alignment vertical="top" wrapText="1"/>
    </xf>
    <xf numFmtId="0" fontId="13" fillId="0" borderId="0" xfId="8" applyFont="1" applyAlignment="1">
      <alignment vertical="center"/>
    </xf>
    <xf numFmtId="0" fontId="14" fillId="0" borderId="0" xfId="8" applyFont="1" applyFill="1" applyBorder="1" applyAlignment="1">
      <alignment vertical="center"/>
    </xf>
    <xf numFmtId="0" fontId="15" fillId="0" borderId="0" xfId="8" applyFont="1" applyBorder="1" applyAlignment="1">
      <alignment vertical="center"/>
    </xf>
    <xf numFmtId="0" fontId="16" fillId="0" borderId="0" xfId="8" applyFont="1" applyAlignment="1">
      <alignment horizontal="left" vertical="center"/>
    </xf>
    <xf numFmtId="0" fontId="10" fillId="0" borderId="1" xfId="8" applyFont="1" applyBorder="1" applyAlignment="1">
      <alignment vertical="center"/>
    </xf>
    <xf numFmtId="0" fontId="10" fillId="0" borderId="2" xfId="8" applyFont="1" applyBorder="1" applyAlignment="1">
      <alignment vertical="center"/>
    </xf>
    <xf numFmtId="0" fontId="10" fillId="0" borderId="0" xfId="8" applyFont="1" applyAlignment="1">
      <alignment vertical="center"/>
    </xf>
    <xf numFmtId="0" fontId="17" fillId="0" borderId="0" xfId="8" applyFont="1" applyBorder="1" applyAlignment="1">
      <alignment vertical="center"/>
    </xf>
    <xf numFmtId="0" fontId="17" fillId="0" borderId="0" xfId="8" applyFont="1" applyAlignment="1">
      <alignment vertical="center"/>
    </xf>
    <xf numFmtId="0" fontId="10" fillId="0" borderId="4" xfId="8" applyFont="1" applyBorder="1" applyAlignment="1">
      <alignment vertical="center"/>
    </xf>
    <xf numFmtId="0" fontId="10" fillId="0" borderId="0" xfId="8" applyFont="1" applyBorder="1" applyAlignment="1">
      <alignment vertical="center"/>
    </xf>
    <xf numFmtId="0" fontId="10" fillId="0" borderId="0" xfId="8" applyFont="1" applyFill="1" applyAlignment="1">
      <alignment vertical="center"/>
    </xf>
    <xf numFmtId="0" fontId="1" fillId="0" borderId="0" xfId="0" applyFont="1"/>
    <xf numFmtId="164" fontId="10" fillId="0" borderId="4" xfId="1" applyNumberFormat="1" applyFont="1" applyFill="1" applyBorder="1" applyProtection="1"/>
    <xf numFmtId="164" fontId="10" fillId="0" borderId="2" xfId="1" applyNumberFormat="1" applyFont="1" applyFill="1" applyBorder="1" applyProtection="1"/>
    <xf numFmtId="165" fontId="8" fillId="0" borderId="0" xfId="5" applyNumberFormat="1" applyFont="1" applyFill="1" applyProtection="1"/>
    <xf numFmtId="0" fontId="21" fillId="0" borderId="0" xfId="3" applyFont="1"/>
    <xf numFmtId="165" fontId="21" fillId="0" borderId="0" xfId="5" applyNumberFormat="1" applyFont="1"/>
    <xf numFmtId="165" fontId="21" fillId="0" borderId="0" xfId="3" applyNumberFormat="1" applyFont="1"/>
    <xf numFmtId="0" fontId="24" fillId="0" borderId="8" xfId="4" applyFont="1" applyBorder="1"/>
    <xf numFmtId="0" fontId="21" fillId="2" borderId="18" xfId="3" applyFont="1" applyFill="1" applyBorder="1" applyProtection="1">
      <protection locked="0"/>
    </xf>
    <xf numFmtId="0" fontId="21" fillId="2" borderId="8" xfId="3" applyFont="1" applyFill="1" applyBorder="1" applyProtection="1">
      <protection locked="0"/>
    </xf>
    <xf numFmtId="1" fontId="21" fillId="0" borderId="8" xfId="3" applyNumberFormat="1" applyFont="1" applyBorder="1"/>
    <xf numFmtId="165" fontId="21" fillId="0" borderId="8" xfId="3" applyNumberFormat="1" applyFont="1" applyBorder="1"/>
    <xf numFmtId="0" fontId="24" fillId="0" borderId="3" xfId="4" applyFont="1" applyBorder="1"/>
    <xf numFmtId="0" fontId="21" fillId="2" borderId="3" xfId="3" applyFont="1" applyFill="1" applyBorder="1" applyProtection="1">
      <protection locked="0"/>
    </xf>
    <xf numFmtId="1" fontId="21" fillId="0" borderId="3" xfId="3" applyNumberFormat="1" applyFont="1" applyBorder="1"/>
    <xf numFmtId="165" fontId="21" fillId="0" borderId="3" xfId="3" applyNumberFormat="1" applyFont="1" applyBorder="1"/>
    <xf numFmtId="0" fontId="25" fillId="0" borderId="8" xfId="0" applyFont="1" applyBorder="1"/>
    <xf numFmtId="0" fontId="25" fillId="0" borderId="3" xfId="0" applyFont="1" applyBorder="1"/>
    <xf numFmtId="0" fontId="25" fillId="0" borderId="16" xfId="0" applyFont="1" applyBorder="1"/>
    <xf numFmtId="0" fontId="21" fillId="2" borderId="21" xfId="3" applyFont="1" applyFill="1" applyBorder="1" applyProtection="1">
      <protection locked="0"/>
    </xf>
    <xf numFmtId="0" fontId="21" fillId="2" borderId="22" xfId="3" applyFont="1" applyFill="1" applyBorder="1" applyProtection="1">
      <protection locked="0"/>
    </xf>
    <xf numFmtId="0" fontId="21" fillId="2" borderId="16" xfId="3" applyFont="1" applyFill="1" applyBorder="1" applyProtection="1">
      <protection locked="0"/>
    </xf>
    <xf numFmtId="1" fontId="21" fillId="0" borderId="16" xfId="3" applyNumberFormat="1" applyFont="1" applyBorder="1"/>
    <xf numFmtId="165" fontId="21" fillId="0" borderId="16" xfId="3" applyNumberFormat="1" applyFont="1" applyBorder="1"/>
    <xf numFmtId="44" fontId="21" fillId="0" borderId="0" xfId="5" applyFont="1" applyBorder="1" applyProtection="1"/>
    <xf numFmtId="0" fontId="26" fillId="0" borderId="0" xfId="3" applyFont="1"/>
    <xf numFmtId="1" fontId="26" fillId="0" borderId="0" xfId="3" applyNumberFormat="1" applyFont="1"/>
    <xf numFmtId="165" fontId="26" fillId="0" borderId="0" xfId="3" applyNumberFormat="1" applyFont="1"/>
    <xf numFmtId="1" fontId="21" fillId="0" borderId="0" xfId="3" applyNumberFormat="1" applyFont="1"/>
    <xf numFmtId="0" fontId="17" fillId="0" borderId="1" xfId="9" applyFont="1" applyBorder="1" applyAlignment="1">
      <alignment vertical="center"/>
    </xf>
    <xf numFmtId="0" fontId="11" fillId="0" borderId="0" xfId="0" applyFont="1" applyAlignment="1">
      <alignment horizontal="left" vertical="top" wrapText="1"/>
    </xf>
    <xf numFmtId="0" fontId="19" fillId="0" borderId="0" xfId="0" applyFont="1" applyAlignment="1">
      <alignment vertical="top"/>
    </xf>
    <xf numFmtId="0" fontId="10" fillId="0" borderId="0" xfId="0" applyFont="1"/>
    <xf numFmtId="0" fontId="30" fillId="0" borderId="0" xfId="0" applyFont="1" applyAlignment="1">
      <alignment horizontal="left" vertical="top"/>
    </xf>
    <xf numFmtId="0" fontId="28" fillId="0" borderId="0" xfId="0" applyFont="1" applyAlignment="1">
      <alignment horizontal="left" vertical="top"/>
    </xf>
    <xf numFmtId="0" fontId="31" fillId="0" borderId="0" xfId="0" applyFont="1"/>
    <xf numFmtId="0" fontId="10" fillId="0" borderId="0" xfId="0" applyFont="1" applyAlignment="1">
      <alignment horizontal="left" vertical="top"/>
    </xf>
    <xf numFmtId="0" fontId="10" fillId="0" borderId="0" xfId="0" applyFont="1" applyAlignment="1">
      <alignment vertical="top"/>
    </xf>
    <xf numFmtId="0" fontId="5" fillId="0" borderId="0" xfId="0" applyFont="1"/>
    <xf numFmtId="0" fontId="10" fillId="0" borderId="3" xfId="0" applyFont="1" applyBorder="1"/>
    <xf numFmtId="0" fontId="4" fillId="0" borderId="0" xfId="0" applyFont="1"/>
    <xf numFmtId="0" fontId="2" fillId="0" borderId="0" xfId="0" applyFont="1"/>
    <xf numFmtId="0" fontId="4" fillId="0" borderId="1" xfId="0" applyFont="1" applyBorder="1"/>
    <xf numFmtId="0" fontId="10" fillId="0" borderId="7" xfId="0" applyFont="1" applyBorder="1"/>
    <xf numFmtId="0" fontId="0" fillId="0" borderId="2" xfId="0" applyBorder="1" applyAlignment="1">
      <alignment vertical="center" wrapText="1"/>
    </xf>
    <xf numFmtId="0" fontId="35" fillId="0" borderId="0" xfId="0" applyFont="1"/>
    <xf numFmtId="0" fontId="36" fillId="0" borderId="0" xfId="3" applyFont="1" applyAlignment="1">
      <alignment horizontal="left" vertical="center"/>
    </xf>
    <xf numFmtId="0" fontId="37" fillId="0" borderId="0" xfId="3" applyFont="1"/>
    <xf numFmtId="165" fontId="37" fillId="0" borderId="0" xfId="5" applyNumberFormat="1" applyFont="1"/>
    <xf numFmtId="0" fontId="31" fillId="0" borderId="0" xfId="3" applyFont="1"/>
    <xf numFmtId="0" fontId="31" fillId="2" borderId="0" xfId="3" applyFont="1" applyFill="1" applyProtection="1">
      <protection locked="0"/>
    </xf>
    <xf numFmtId="0" fontId="31" fillId="0" borderId="0" xfId="3" applyFont="1" applyAlignment="1">
      <alignment horizontal="right"/>
    </xf>
    <xf numFmtId="44" fontId="40" fillId="0" borderId="0" xfId="3" applyNumberFormat="1" applyFont="1"/>
    <xf numFmtId="0" fontId="41" fillId="0" borderId="0" xfId="3" applyFont="1" applyAlignment="1">
      <alignment horizontal="right"/>
    </xf>
    <xf numFmtId="44" fontId="40" fillId="0" borderId="0" xfId="11" applyFont="1" applyFill="1" applyAlignment="1"/>
    <xf numFmtId="0" fontId="4" fillId="0" borderId="4" xfId="0" applyFont="1" applyBorder="1"/>
    <xf numFmtId="0" fontId="34" fillId="0" borderId="0" xfId="0" applyFont="1"/>
    <xf numFmtId="0" fontId="42" fillId="0" borderId="0" xfId="3" applyFont="1" applyAlignment="1">
      <alignment horizontal="center" vertical="center"/>
    </xf>
    <xf numFmtId="164" fontId="10" fillId="2" borderId="3" xfId="1" applyNumberFormat="1" applyFont="1" applyFill="1" applyBorder="1" applyAlignment="1" applyProtection="1">
      <alignment horizontal="center"/>
      <protection locked="0"/>
    </xf>
    <xf numFmtId="164" fontId="10" fillId="0" borderId="3" xfId="1" applyNumberFormat="1" applyFont="1" applyFill="1" applyBorder="1" applyAlignment="1" applyProtection="1">
      <alignment horizontal="center"/>
      <protection locked="0"/>
    </xf>
    <xf numFmtId="0" fontId="41" fillId="0" borderId="0" xfId="3" applyFont="1" applyAlignment="1">
      <alignment horizontal="center" wrapText="1"/>
    </xf>
    <xf numFmtId="165" fontId="21" fillId="0" borderId="0" xfId="5" applyNumberFormat="1" applyFont="1" applyFill="1"/>
    <xf numFmtId="0" fontId="37" fillId="0" borderId="0" xfId="3" applyFont="1" applyAlignment="1">
      <alignment vertical="center"/>
    </xf>
    <xf numFmtId="44" fontId="37" fillId="0" borderId="0" xfId="3" applyNumberFormat="1" applyFont="1"/>
    <xf numFmtId="0" fontId="41" fillId="0" borderId="0" xfId="3" applyFont="1" applyAlignment="1">
      <alignment horizontal="right" wrapText="1"/>
    </xf>
    <xf numFmtId="1" fontId="10" fillId="2" borderId="3" xfId="2" applyNumberFormat="1" applyFont="1" applyFill="1" applyBorder="1" applyAlignment="1" applyProtection="1">
      <alignment horizontal="center"/>
      <protection locked="0"/>
    </xf>
    <xf numFmtId="9" fontId="10" fillId="2" borderId="3" xfId="2" applyFont="1" applyFill="1" applyBorder="1" applyAlignment="1" applyProtection="1">
      <alignment horizontal="center"/>
      <protection locked="0"/>
    </xf>
    <xf numFmtId="0" fontId="17" fillId="0" borderId="0" xfId="0" applyFont="1" applyAlignment="1">
      <alignment horizontal="right"/>
    </xf>
    <xf numFmtId="0" fontId="3" fillId="0" borderId="24" xfId="0" applyFont="1" applyBorder="1"/>
    <xf numFmtId="0" fontId="37" fillId="0" borderId="0" xfId="3" applyFont="1" applyAlignment="1">
      <alignment horizontal="center"/>
    </xf>
    <xf numFmtId="0" fontId="21" fillId="0" borderId="0" xfId="3" applyFont="1" applyAlignment="1">
      <alignment horizontal="center"/>
    </xf>
    <xf numFmtId="0" fontId="24" fillId="0" borderId="8" xfId="4" applyFont="1" applyBorder="1" applyAlignment="1">
      <alignment horizontal="center"/>
    </xf>
    <xf numFmtId="0" fontId="24" fillId="0" borderId="3" xfId="4" applyFont="1" applyBorder="1" applyAlignment="1">
      <alignment horizontal="center"/>
    </xf>
    <xf numFmtId="0" fontId="25" fillId="0" borderId="8" xfId="0" applyFont="1" applyBorder="1" applyAlignment="1">
      <alignment horizontal="center"/>
    </xf>
    <xf numFmtId="0" fontId="25" fillId="0" borderId="3" xfId="0" applyFont="1" applyBorder="1" applyAlignment="1">
      <alignment horizontal="center"/>
    </xf>
    <xf numFmtId="0" fontId="25" fillId="0" borderId="16" xfId="0" applyFont="1" applyBorder="1" applyAlignment="1">
      <alignment horizontal="center"/>
    </xf>
    <xf numFmtId="0" fontId="8" fillId="0" borderId="0" xfId="3" applyFont="1" applyAlignment="1">
      <alignment horizontal="center"/>
    </xf>
    <xf numFmtId="0" fontId="38" fillId="0" borderId="0" xfId="0" applyFont="1" applyAlignment="1">
      <alignment horizontal="center" vertical="center"/>
    </xf>
    <xf numFmtId="0" fontId="22" fillId="0" borderId="0" xfId="3" applyFont="1" applyAlignment="1">
      <alignment horizontal="center"/>
    </xf>
    <xf numFmtId="0" fontId="24" fillId="0" borderId="18" xfId="4" applyFont="1" applyBorder="1" applyAlignment="1">
      <alignment horizontal="center"/>
    </xf>
    <xf numFmtId="0" fontId="24" fillId="0" borderId="20" xfId="4" applyFont="1" applyBorder="1" applyAlignment="1">
      <alignment horizontal="center"/>
    </xf>
    <xf numFmtId="0" fontId="25" fillId="0" borderId="18" xfId="0" applyFont="1" applyBorder="1" applyAlignment="1">
      <alignment horizontal="center"/>
    </xf>
    <xf numFmtId="0" fontId="25" fillId="0" borderId="20" xfId="0" applyFont="1" applyBorder="1" applyAlignment="1">
      <alignment horizontal="center"/>
    </xf>
    <xf numFmtId="0" fontId="25" fillId="0" borderId="15" xfId="0" applyFont="1" applyBorder="1" applyAlignment="1">
      <alignment horizontal="center"/>
    </xf>
    <xf numFmtId="0" fontId="38" fillId="0" borderId="0" xfId="0" applyFont="1" applyAlignment="1">
      <alignment horizontal="left" vertical="center"/>
    </xf>
    <xf numFmtId="44" fontId="21" fillId="2" borderId="19" xfId="5" applyFont="1" applyFill="1" applyBorder="1" applyProtection="1">
      <protection locked="0"/>
    </xf>
    <xf numFmtId="44" fontId="21" fillId="2" borderId="25" xfId="5" applyFont="1" applyFill="1" applyBorder="1" applyProtection="1">
      <protection locked="0"/>
    </xf>
    <xf numFmtId="0" fontId="24" fillId="0" borderId="15" xfId="4" applyFont="1" applyBorder="1" applyAlignment="1">
      <alignment horizontal="center"/>
    </xf>
    <xf numFmtId="0" fontId="24" fillId="0" borderId="16" xfId="4" applyFont="1" applyBorder="1" applyAlignment="1">
      <alignment horizontal="center"/>
    </xf>
    <xf numFmtId="0" fontId="24" fillId="0" borderId="16" xfId="4" applyFont="1" applyBorder="1"/>
    <xf numFmtId="44" fontId="21" fillId="2" borderId="17" xfId="5" applyFont="1" applyFill="1" applyBorder="1" applyProtection="1">
      <protection locked="0"/>
    </xf>
    <xf numFmtId="0" fontId="23" fillId="0" borderId="0" xfId="0" applyFont="1"/>
    <xf numFmtId="0" fontId="23" fillId="0" borderId="30" xfId="0" applyFont="1" applyBorder="1"/>
    <xf numFmtId="0" fontId="25" fillId="0" borderId="0" xfId="0" applyFont="1" applyAlignment="1">
      <alignment horizontal="center"/>
    </xf>
    <xf numFmtId="0" fontId="25" fillId="0" borderId="0" xfId="0" applyFont="1"/>
    <xf numFmtId="44" fontId="21" fillId="0" borderId="0" xfId="5" applyFont="1" applyFill="1" applyBorder="1" applyProtection="1">
      <protection locked="0"/>
    </xf>
    <xf numFmtId="0" fontId="25" fillId="0" borderId="24" xfId="0" applyFont="1" applyBorder="1" applyAlignment="1">
      <alignment horizontal="center"/>
    </xf>
    <xf numFmtId="0" fontId="21" fillId="0" borderId="0" xfId="3" applyFont="1" applyProtection="1">
      <protection locked="0"/>
    </xf>
    <xf numFmtId="0" fontId="21" fillId="2" borderId="20" xfId="3" applyFont="1" applyFill="1" applyBorder="1" applyProtection="1">
      <protection locked="0"/>
    </xf>
    <xf numFmtId="0" fontId="21" fillId="0" borderId="24" xfId="3" applyFont="1" applyBorder="1" applyProtection="1">
      <protection locked="0"/>
    </xf>
    <xf numFmtId="0" fontId="21" fillId="0" borderId="29" xfId="3" applyFont="1" applyBorder="1"/>
    <xf numFmtId="0" fontId="20" fillId="0" borderId="31" xfId="0" applyFont="1" applyBorder="1" applyAlignment="1">
      <alignment horizontal="left" wrapText="1"/>
    </xf>
    <xf numFmtId="0" fontId="20" fillId="0" borderId="32" xfId="0" applyFont="1" applyBorder="1" applyAlignment="1">
      <alignment horizontal="left" wrapText="1"/>
    </xf>
    <xf numFmtId="165" fontId="21" fillId="0" borderId="27" xfId="3" applyNumberFormat="1" applyFont="1" applyBorder="1"/>
    <xf numFmtId="165" fontId="21" fillId="0" borderId="29" xfId="3" applyNumberFormat="1" applyFont="1" applyBorder="1"/>
    <xf numFmtId="0" fontId="21" fillId="2" borderId="26" xfId="3" applyFont="1" applyFill="1" applyBorder="1" applyProtection="1">
      <protection locked="0"/>
    </xf>
    <xf numFmtId="0" fontId="21" fillId="2" borderId="27" xfId="3" applyFont="1" applyFill="1" applyBorder="1" applyProtection="1">
      <protection locked="0"/>
    </xf>
    <xf numFmtId="1" fontId="21" fillId="0" borderId="27" xfId="3" applyNumberFormat="1" applyFont="1" applyBorder="1"/>
    <xf numFmtId="0" fontId="20" fillId="0" borderId="33" xfId="0" applyFont="1" applyBorder="1" applyAlignment="1">
      <alignment horizontal="left" wrapText="1"/>
    </xf>
    <xf numFmtId="0" fontId="20" fillId="0" borderId="32" xfId="0" applyFont="1" applyBorder="1" applyAlignment="1">
      <alignment horizontal="center" wrapText="1"/>
    </xf>
    <xf numFmtId="0" fontId="20" fillId="0" borderId="31" xfId="0" applyFont="1" applyBorder="1" applyAlignment="1">
      <alignment horizontal="center" wrapText="1"/>
    </xf>
    <xf numFmtId="0" fontId="43" fillId="0" borderId="32" xfId="4" applyFont="1" applyBorder="1" applyAlignment="1">
      <alignment horizontal="center"/>
    </xf>
    <xf numFmtId="0" fontId="43" fillId="0" borderId="31" xfId="4" applyFont="1" applyBorder="1" applyAlignment="1">
      <alignment horizontal="center" wrapText="1"/>
    </xf>
    <xf numFmtId="0" fontId="43" fillId="0" borderId="31" xfId="4" applyFont="1" applyBorder="1"/>
    <xf numFmtId="0" fontId="24" fillId="0" borderId="32" xfId="4" applyFont="1" applyBorder="1" applyAlignment="1">
      <alignment horizontal="center"/>
    </xf>
    <xf numFmtId="0" fontId="44" fillId="0" borderId="28" xfId="0" applyFont="1" applyBorder="1" applyAlignment="1">
      <alignment vertical="center"/>
    </xf>
    <xf numFmtId="0" fontId="18" fillId="0" borderId="0" xfId="10" applyBorder="1" applyAlignment="1" applyProtection="1">
      <alignment horizontal="left"/>
    </xf>
    <xf numFmtId="0" fontId="18" fillId="0" borderId="0" xfId="10" applyFill="1" applyBorder="1" applyAlignment="1" applyProtection="1">
      <alignment horizontal="left"/>
    </xf>
    <xf numFmtId="44" fontId="40" fillId="4" borderId="0" xfId="11" applyFont="1" applyFill="1" applyAlignment="1" applyProtection="1">
      <protection locked="0"/>
    </xf>
    <xf numFmtId="1" fontId="0" fillId="0" borderId="0" xfId="0" applyNumberFormat="1" applyProtection="1">
      <protection locked="0"/>
    </xf>
    <xf numFmtId="166" fontId="10" fillId="0" borderId="3" xfId="1" applyNumberFormat="1" applyFont="1" applyFill="1" applyBorder="1" applyAlignment="1" applyProtection="1">
      <alignment horizontal="center"/>
      <protection locked="0"/>
    </xf>
    <xf numFmtId="15" fontId="47" fillId="0" borderId="2" xfId="8" applyNumberFormat="1" applyFont="1" applyFill="1" applyBorder="1" applyAlignment="1">
      <alignment vertical="center"/>
    </xf>
    <xf numFmtId="0" fontId="10" fillId="0" borderId="23" xfId="9" applyFont="1" applyBorder="1" applyAlignment="1">
      <alignment horizontal="left" vertical="center"/>
    </xf>
    <xf numFmtId="0" fontId="10" fillId="0" borderId="2" xfId="9" applyFont="1" applyBorder="1" applyAlignment="1">
      <alignment horizontal="left" vertical="center"/>
    </xf>
    <xf numFmtId="0" fontId="0" fillId="2" borderId="1" xfId="0" applyFill="1" applyBorder="1" applyAlignment="1" applyProtection="1">
      <alignment horizontal="left"/>
      <protection locked="0"/>
    </xf>
    <xf numFmtId="0" fontId="1" fillId="2" borderId="4" xfId="0" applyFont="1" applyFill="1" applyBorder="1" applyAlignment="1" applyProtection="1">
      <alignment horizontal="left"/>
      <protection locked="0"/>
    </xf>
    <xf numFmtId="0" fontId="1" fillId="2" borderId="2" xfId="0" applyFont="1" applyFill="1" applyBorder="1" applyAlignment="1" applyProtection="1">
      <alignment horizontal="left"/>
      <protection locked="0"/>
    </xf>
    <xf numFmtId="0" fontId="32" fillId="3" borderId="0" xfId="0" applyFont="1" applyFill="1" applyAlignment="1">
      <alignment horizontal="left" vertical="top"/>
    </xf>
    <xf numFmtId="0" fontId="10" fillId="0" borderId="0" xfId="0" applyFont="1" applyAlignment="1">
      <alignment horizontal="left" vertical="top" wrapText="1"/>
    </xf>
    <xf numFmtId="0" fontId="10" fillId="0" borderId="0" xfId="0" applyFont="1" applyAlignment="1">
      <alignment horizontal="left" vertical="top"/>
    </xf>
    <xf numFmtId="167" fontId="10" fillId="2" borderId="1" xfId="8" applyNumberFormat="1" applyFont="1" applyFill="1" applyBorder="1" applyAlignment="1" applyProtection="1">
      <alignment horizontal="center" vertical="center"/>
      <protection locked="0"/>
    </xf>
    <xf numFmtId="167" fontId="10" fillId="2" borderId="2" xfId="8" applyNumberFormat="1" applyFont="1" applyFill="1" applyBorder="1" applyAlignment="1" applyProtection="1">
      <alignment horizontal="center" vertical="center"/>
      <protection locked="0"/>
    </xf>
    <xf numFmtId="0" fontId="10" fillId="0" borderId="0" xfId="8" applyFont="1" applyFill="1" applyBorder="1" applyAlignment="1">
      <alignment horizontal="left" vertical="center"/>
    </xf>
    <xf numFmtId="0" fontId="1" fillId="0" borderId="23" xfId="0" applyFont="1" applyBorder="1" applyAlignment="1">
      <alignment horizontal="left"/>
    </xf>
    <xf numFmtId="0" fontId="1" fillId="0" borderId="2" xfId="0" applyFont="1" applyBorder="1" applyAlignment="1">
      <alignment horizontal="left"/>
    </xf>
    <xf numFmtId="0" fontId="17" fillId="0" borderId="0" xfId="0" applyFont="1" applyAlignment="1">
      <alignment horizontal="left" vertical="center" wrapText="1"/>
    </xf>
    <xf numFmtId="0" fontId="10" fillId="0" borderId="0" xfId="0" applyFont="1" applyAlignment="1">
      <alignment horizontal="left" vertical="center"/>
    </xf>
    <xf numFmtId="0" fontId="10" fillId="0" borderId="0" xfId="0" applyFont="1" applyAlignment="1">
      <alignment horizontal="left" wrapText="1"/>
    </xf>
    <xf numFmtId="0" fontId="0" fillId="0" borderId="0" xfId="0" applyAlignment="1">
      <alignment horizontal="left" vertical="center" wrapText="1"/>
    </xf>
    <xf numFmtId="0" fontId="0" fillId="0" borderId="0" xfId="0" applyAlignment="1">
      <alignment horizontal="left" wrapText="1"/>
    </xf>
    <xf numFmtId="0" fontId="52" fillId="0" borderId="0" xfId="0" applyFont="1" applyAlignment="1">
      <alignment horizontal="left" vertical="top" wrapText="1"/>
    </xf>
    <xf numFmtId="0" fontId="46" fillId="0" borderId="0" xfId="0" applyFont="1" applyAlignment="1">
      <alignment horizontal="left" vertical="top" wrapText="1"/>
    </xf>
    <xf numFmtId="0" fontId="37" fillId="4" borderId="0" xfId="3" applyFont="1" applyFill="1" applyAlignment="1" applyProtection="1">
      <alignment horizontal="left" vertical="center" wrapText="1"/>
      <protection locked="0"/>
    </xf>
    <xf numFmtId="0" fontId="31" fillId="0" borderId="0" xfId="3" applyFont="1" applyAlignment="1">
      <alignment horizontal="right" wrapText="1"/>
    </xf>
    <xf numFmtId="0" fontId="21" fillId="0" borderId="0" xfId="3" applyFont="1" applyAlignment="1">
      <alignment horizontal="center" wrapText="1"/>
    </xf>
    <xf numFmtId="0" fontId="23" fillId="0" borderId="28"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0" xfId="0" applyFont="1" applyAlignment="1">
      <alignment horizontal="center" wrapText="1"/>
    </xf>
    <xf numFmtId="0" fontId="27" fillId="0" borderId="0" xfId="3" applyFont="1" applyAlignment="1">
      <alignment horizontal="right" vertical="center"/>
    </xf>
    <xf numFmtId="0" fontId="10" fillId="0" borderId="6"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8" xfId="0" applyFont="1" applyBorder="1" applyAlignment="1">
      <alignment horizontal="center" vertical="center" wrapText="1"/>
    </xf>
    <xf numFmtId="0" fontId="0" fillId="0" borderId="1" xfId="0" applyBorder="1" applyAlignment="1">
      <alignment horizontal="left"/>
    </xf>
    <xf numFmtId="0" fontId="0" fillId="0" borderId="2" xfId="0" applyBorder="1" applyAlignment="1">
      <alignment horizontal="left"/>
    </xf>
    <xf numFmtId="0" fontId="10" fillId="0" borderId="6" xfId="0" applyFont="1" applyBorder="1" applyAlignment="1">
      <alignment horizontal="center" vertical="top" wrapText="1"/>
    </xf>
    <xf numFmtId="0" fontId="10" fillId="0" borderId="10" xfId="0" applyFont="1" applyBorder="1" applyAlignment="1">
      <alignment horizontal="center" vertical="top" wrapText="1"/>
    </xf>
    <xf numFmtId="0" fontId="10" fillId="0" borderId="8" xfId="0" applyFont="1" applyBorder="1" applyAlignment="1">
      <alignment horizontal="center" vertical="top" wrapText="1"/>
    </xf>
    <xf numFmtId="0" fontId="0" fillId="0" borderId="1" xfId="0" applyBorder="1" applyAlignment="1">
      <alignment horizontal="left" vertical="top" wrapText="1"/>
    </xf>
    <xf numFmtId="0" fontId="0" fillId="0" borderId="4" xfId="0" applyBorder="1" applyAlignment="1">
      <alignment horizontal="left" vertical="top" wrapText="1"/>
    </xf>
    <xf numFmtId="0" fontId="10" fillId="0" borderId="6" xfId="0" applyFont="1" applyBorder="1" applyAlignment="1">
      <alignment horizontal="left" vertical="center" wrapText="1"/>
    </xf>
    <xf numFmtId="0" fontId="10" fillId="0" borderId="10" xfId="0" applyFont="1" applyBorder="1" applyAlignment="1">
      <alignment horizontal="left" vertical="center" wrapText="1"/>
    </xf>
    <xf numFmtId="0" fontId="10" fillId="0" borderId="8" xfId="0" applyFont="1" applyBorder="1" applyAlignment="1">
      <alignment horizontal="left" vertical="center" wrapText="1"/>
    </xf>
    <xf numFmtId="0" fontId="10" fillId="0" borderId="1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9" fontId="0" fillId="2" borderId="12" xfId="2" applyFont="1" applyFill="1" applyBorder="1" applyAlignment="1" applyProtection="1">
      <alignment horizontal="left" vertical="top" wrapText="1"/>
      <protection locked="0"/>
    </xf>
    <xf numFmtId="9" fontId="0" fillId="2" borderId="11" xfId="2" applyFont="1" applyFill="1" applyBorder="1" applyAlignment="1" applyProtection="1">
      <alignment horizontal="left" vertical="top" wrapText="1"/>
      <protection locked="0"/>
    </xf>
    <xf numFmtId="9" fontId="0" fillId="2" borderId="13" xfId="2" applyFont="1" applyFill="1" applyBorder="1" applyAlignment="1" applyProtection="1">
      <alignment horizontal="left" vertical="top" wrapText="1"/>
      <protection locked="0"/>
    </xf>
    <xf numFmtId="9" fontId="0" fillId="2" borderId="7" xfId="2" applyFont="1" applyFill="1" applyBorder="1" applyAlignment="1" applyProtection="1">
      <alignment horizontal="left" vertical="top" wrapText="1"/>
      <protection locked="0"/>
    </xf>
    <xf numFmtId="9" fontId="0" fillId="2" borderId="14" xfId="2" applyFont="1" applyFill="1" applyBorder="1" applyAlignment="1" applyProtection="1">
      <alignment horizontal="left" vertical="top" wrapText="1"/>
      <protection locked="0"/>
    </xf>
    <xf numFmtId="9" fontId="0" fillId="2" borderId="9" xfId="2" applyFont="1" applyFill="1" applyBorder="1" applyAlignment="1" applyProtection="1">
      <alignment horizontal="left" vertical="top" wrapText="1"/>
      <protection locked="0"/>
    </xf>
  </cellXfs>
  <cellStyles count="12">
    <cellStyle name="Hyperlink" xfId="10" builtinId="8"/>
    <cellStyle name="Komma" xfId="1" builtinId="3"/>
    <cellStyle name="Komma 2" xfId="7" xr:uid="{00000000-0005-0000-0000-000002000000}"/>
    <cellStyle name="Procent" xfId="2" builtinId="5"/>
    <cellStyle name="Procent 2" xfId="6" xr:uid="{00000000-0005-0000-0000-000004000000}"/>
    <cellStyle name="Standaard" xfId="0" builtinId="0"/>
    <cellStyle name="Standaard 2" xfId="3" xr:uid="{00000000-0005-0000-0000-000006000000}"/>
    <cellStyle name="Standaard_10Nnacalculatieformulier GGZ 2006 versie 060724" xfId="8" xr:uid="{00000000-0005-0000-0000-000007000000}"/>
    <cellStyle name="Standaard_Concept nac 2004 ent II" xfId="9" xr:uid="{00000000-0005-0000-0000-000008000000}"/>
    <cellStyle name="Standaard_Expertproducten" xfId="4" xr:uid="{00000000-0005-0000-0000-000009000000}"/>
    <cellStyle name="Valuta" xfId="11" builtinId="4"/>
    <cellStyle name="Valuta 2" xfId="5" xr:uid="{00000000-0005-0000-0000-00000A000000}"/>
  </cellStyles>
  <dxfs count="12">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AA47"/>
  <sheetViews>
    <sheetView showGridLines="0" tabSelected="1" zoomScaleNormal="100" zoomScaleSheetLayoutView="100" workbookViewId="0">
      <pane ySplit="14" topLeftCell="A15" activePane="bottomLeft" state="frozen"/>
      <selection pane="bottomLeft" activeCell="A28" sqref="A28:I28"/>
    </sheetView>
  </sheetViews>
  <sheetFormatPr defaultRowHeight="14.4"/>
  <cols>
    <col min="3" max="3" width="9.5546875" bestFit="1" customWidth="1"/>
    <col min="15" max="15" width="17.109375" customWidth="1"/>
    <col min="27" max="27" width="0" hidden="1" customWidth="1"/>
    <col min="259" max="259" width="9.5546875" bestFit="1" customWidth="1"/>
    <col min="271" max="271" width="11.44140625" customWidth="1"/>
    <col min="515" max="515" width="9.5546875" bestFit="1" customWidth="1"/>
    <col min="527" max="527" width="11.44140625" customWidth="1"/>
    <col min="771" max="771" width="9.5546875" bestFit="1" customWidth="1"/>
    <col min="783" max="783" width="11.44140625" customWidth="1"/>
    <col min="1027" max="1027" width="9.5546875" bestFit="1" customWidth="1"/>
    <col min="1039" max="1039" width="11.44140625" customWidth="1"/>
    <col min="1283" max="1283" width="9.5546875" bestFit="1" customWidth="1"/>
    <col min="1295" max="1295" width="11.44140625" customWidth="1"/>
    <col min="1539" max="1539" width="9.5546875" bestFit="1" customWidth="1"/>
    <col min="1551" max="1551" width="11.44140625" customWidth="1"/>
    <col min="1795" max="1795" width="9.5546875" bestFit="1" customWidth="1"/>
    <col min="1807" max="1807" width="11.44140625" customWidth="1"/>
    <col min="2051" max="2051" width="9.5546875" bestFit="1" customWidth="1"/>
    <col min="2063" max="2063" width="11.44140625" customWidth="1"/>
    <col min="2307" max="2307" width="9.5546875" bestFit="1" customWidth="1"/>
    <col min="2319" max="2319" width="11.44140625" customWidth="1"/>
    <col min="2563" max="2563" width="9.5546875" bestFit="1" customWidth="1"/>
    <col min="2575" max="2575" width="11.44140625" customWidth="1"/>
    <col min="2819" max="2819" width="9.5546875" bestFit="1" customWidth="1"/>
    <col min="2831" max="2831" width="11.44140625" customWidth="1"/>
    <col min="3075" max="3075" width="9.5546875" bestFit="1" customWidth="1"/>
    <col min="3087" max="3087" width="11.44140625" customWidth="1"/>
    <col min="3331" max="3331" width="9.5546875" bestFit="1" customWidth="1"/>
    <col min="3343" max="3343" width="11.44140625" customWidth="1"/>
    <col min="3587" max="3587" width="9.5546875" bestFit="1" customWidth="1"/>
    <col min="3599" max="3599" width="11.44140625" customWidth="1"/>
    <col min="3843" max="3843" width="9.5546875" bestFit="1" customWidth="1"/>
    <col min="3855" max="3855" width="11.44140625" customWidth="1"/>
    <col min="4099" max="4099" width="9.5546875" bestFit="1" customWidth="1"/>
    <col min="4111" max="4111" width="11.44140625" customWidth="1"/>
    <col min="4355" max="4355" width="9.5546875" bestFit="1" customWidth="1"/>
    <col min="4367" max="4367" width="11.44140625" customWidth="1"/>
    <col min="4611" max="4611" width="9.5546875" bestFit="1" customWidth="1"/>
    <col min="4623" max="4623" width="11.44140625" customWidth="1"/>
    <col min="4867" max="4867" width="9.5546875" bestFit="1" customWidth="1"/>
    <col min="4879" max="4879" width="11.44140625" customWidth="1"/>
    <col min="5123" max="5123" width="9.5546875" bestFit="1" customWidth="1"/>
    <col min="5135" max="5135" width="11.44140625" customWidth="1"/>
    <col min="5379" max="5379" width="9.5546875" bestFit="1" customWidth="1"/>
    <col min="5391" max="5391" width="11.44140625" customWidth="1"/>
    <col min="5635" max="5635" width="9.5546875" bestFit="1" customWidth="1"/>
    <col min="5647" max="5647" width="11.44140625" customWidth="1"/>
    <col min="5891" max="5891" width="9.5546875" bestFit="1" customWidth="1"/>
    <col min="5903" max="5903" width="11.44140625" customWidth="1"/>
    <col min="6147" max="6147" width="9.5546875" bestFit="1" customWidth="1"/>
    <col min="6159" max="6159" width="11.44140625" customWidth="1"/>
    <col min="6403" max="6403" width="9.5546875" bestFit="1" customWidth="1"/>
    <col min="6415" max="6415" width="11.44140625" customWidth="1"/>
    <col min="6659" max="6659" width="9.5546875" bestFit="1" customWidth="1"/>
    <col min="6671" max="6671" width="11.44140625" customWidth="1"/>
    <col min="6915" max="6915" width="9.5546875" bestFit="1" customWidth="1"/>
    <col min="6927" max="6927" width="11.44140625" customWidth="1"/>
    <col min="7171" max="7171" width="9.5546875" bestFit="1" customWidth="1"/>
    <col min="7183" max="7183" width="11.44140625" customWidth="1"/>
    <col min="7427" max="7427" width="9.5546875" bestFit="1" customWidth="1"/>
    <col min="7439" max="7439" width="11.44140625" customWidth="1"/>
    <col min="7683" max="7683" width="9.5546875" bestFit="1" customWidth="1"/>
    <col min="7695" max="7695" width="11.44140625" customWidth="1"/>
    <col min="7939" max="7939" width="9.5546875" bestFit="1" customWidth="1"/>
    <col min="7951" max="7951" width="11.44140625" customWidth="1"/>
    <col min="8195" max="8195" width="9.5546875" bestFit="1" customWidth="1"/>
    <col min="8207" max="8207" width="11.44140625" customWidth="1"/>
    <col min="8451" max="8451" width="9.5546875" bestFit="1" customWidth="1"/>
    <col min="8463" max="8463" width="11.44140625" customWidth="1"/>
    <col min="8707" max="8707" width="9.5546875" bestFit="1" customWidth="1"/>
    <col min="8719" max="8719" width="11.44140625" customWidth="1"/>
    <col min="8963" max="8963" width="9.5546875" bestFit="1" customWidth="1"/>
    <col min="8975" max="8975" width="11.44140625" customWidth="1"/>
    <col min="9219" max="9219" width="9.5546875" bestFit="1" customWidth="1"/>
    <col min="9231" max="9231" width="11.44140625" customWidth="1"/>
    <col min="9475" max="9475" width="9.5546875" bestFit="1" customWidth="1"/>
    <col min="9487" max="9487" width="11.44140625" customWidth="1"/>
    <col min="9731" max="9731" width="9.5546875" bestFit="1" customWidth="1"/>
    <col min="9743" max="9743" width="11.44140625" customWidth="1"/>
    <col min="9987" max="9987" width="9.5546875" bestFit="1" customWidth="1"/>
    <col min="9999" max="9999" width="11.44140625" customWidth="1"/>
    <col min="10243" max="10243" width="9.5546875" bestFit="1" customWidth="1"/>
    <col min="10255" max="10255" width="11.44140625" customWidth="1"/>
    <col min="10499" max="10499" width="9.5546875" bestFit="1" customWidth="1"/>
    <col min="10511" max="10511" width="11.44140625" customWidth="1"/>
    <col min="10755" max="10755" width="9.5546875" bestFit="1" customWidth="1"/>
    <col min="10767" max="10767" width="11.44140625" customWidth="1"/>
    <col min="11011" max="11011" width="9.5546875" bestFit="1" customWidth="1"/>
    <col min="11023" max="11023" width="11.44140625" customWidth="1"/>
    <col min="11267" max="11267" width="9.5546875" bestFit="1" customWidth="1"/>
    <col min="11279" max="11279" width="11.44140625" customWidth="1"/>
    <col min="11523" max="11523" width="9.5546875" bestFit="1" customWidth="1"/>
    <col min="11535" max="11535" width="11.44140625" customWidth="1"/>
    <col min="11779" max="11779" width="9.5546875" bestFit="1" customWidth="1"/>
    <col min="11791" max="11791" width="11.44140625" customWidth="1"/>
    <col min="12035" max="12035" width="9.5546875" bestFit="1" customWidth="1"/>
    <col min="12047" max="12047" width="11.44140625" customWidth="1"/>
    <col min="12291" max="12291" width="9.5546875" bestFit="1" customWidth="1"/>
    <col min="12303" max="12303" width="11.44140625" customWidth="1"/>
    <col min="12547" max="12547" width="9.5546875" bestFit="1" customWidth="1"/>
    <col min="12559" max="12559" width="11.44140625" customWidth="1"/>
    <col min="12803" max="12803" width="9.5546875" bestFit="1" customWidth="1"/>
    <col min="12815" max="12815" width="11.44140625" customWidth="1"/>
    <col min="13059" max="13059" width="9.5546875" bestFit="1" customWidth="1"/>
    <col min="13071" max="13071" width="11.44140625" customWidth="1"/>
    <col min="13315" max="13315" width="9.5546875" bestFit="1" customWidth="1"/>
    <col min="13327" max="13327" width="11.44140625" customWidth="1"/>
    <col min="13571" max="13571" width="9.5546875" bestFit="1" customWidth="1"/>
    <col min="13583" max="13583" width="11.44140625" customWidth="1"/>
    <col min="13827" max="13827" width="9.5546875" bestFit="1" customWidth="1"/>
    <col min="13839" max="13839" width="11.44140625" customWidth="1"/>
    <col min="14083" max="14083" width="9.5546875" bestFit="1" customWidth="1"/>
    <col min="14095" max="14095" width="11.44140625" customWidth="1"/>
    <col min="14339" max="14339" width="9.5546875" bestFit="1" customWidth="1"/>
    <col min="14351" max="14351" width="11.44140625" customWidth="1"/>
    <col min="14595" max="14595" width="9.5546875" bestFit="1" customWidth="1"/>
    <col min="14607" max="14607" width="11.44140625" customWidth="1"/>
    <col min="14851" max="14851" width="9.5546875" bestFit="1" customWidth="1"/>
    <col min="14863" max="14863" width="11.44140625" customWidth="1"/>
    <col min="15107" max="15107" width="9.5546875" bestFit="1" customWidth="1"/>
    <col min="15119" max="15119" width="11.44140625" customWidth="1"/>
    <col min="15363" max="15363" width="9.5546875" bestFit="1" customWidth="1"/>
    <col min="15375" max="15375" width="11.44140625" customWidth="1"/>
    <col min="15619" max="15619" width="9.5546875" bestFit="1" customWidth="1"/>
    <col min="15631" max="15631" width="11.44140625" customWidth="1"/>
    <col min="15875" max="15875" width="9.5546875" bestFit="1" customWidth="1"/>
    <col min="15887" max="15887" width="11.44140625" customWidth="1"/>
    <col min="16131" max="16131" width="9.5546875" bestFit="1" customWidth="1"/>
    <col min="16143" max="16143" width="11.44140625" customWidth="1"/>
  </cols>
  <sheetData>
    <row r="1" spans="1:27" ht="18">
      <c r="A1" s="10" t="s">
        <v>0</v>
      </c>
      <c r="B1" s="10"/>
      <c r="C1" s="10"/>
      <c r="D1" s="10"/>
      <c r="E1" s="10"/>
      <c r="F1" s="10"/>
      <c r="G1" s="11"/>
      <c r="H1" s="10"/>
      <c r="AA1" t="s">
        <v>1</v>
      </c>
    </row>
    <row r="2" spans="1:27">
      <c r="A2" s="9"/>
      <c r="B2" s="9"/>
      <c r="C2" s="9"/>
      <c r="D2" s="9"/>
      <c r="E2" s="9"/>
      <c r="F2" s="9"/>
      <c r="G2" s="9"/>
      <c r="H2" s="12"/>
      <c r="AA2" t="s">
        <v>2</v>
      </c>
    </row>
    <row r="3" spans="1:27">
      <c r="A3" s="13" t="s">
        <v>3</v>
      </c>
      <c r="B3" s="14"/>
      <c r="C3" s="142">
        <v>45870</v>
      </c>
      <c r="D3" s="15"/>
      <c r="E3" s="15"/>
      <c r="F3" s="15"/>
      <c r="G3" s="15"/>
      <c r="H3" s="15"/>
    </row>
    <row r="4" spans="1:27">
      <c r="A4" s="16"/>
      <c r="B4" s="15"/>
      <c r="C4" s="15"/>
      <c r="D4" s="15"/>
      <c r="E4" s="15"/>
      <c r="F4" s="15"/>
      <c r="G4" s="15"/>
      <c r="H4" s="17"/>
    </row>
    <row r="5" spans="1:27">
      <c r="A5" s="50" t="s">
        <v>4</v>
      </c>
      <c r="B5" s="18"/>
      <c r="C5" s="18"/>
      <c r="D5" s="18"/>
      <c r="E5" s="18"/>
      <c r="F5" s="14"/>
      <c r="G5" s="151"/>
      <c r="H5" s="152"/>
    </row>
    <row r="6" spans="1:27">
      <c r="A6" s="19"/>
      <c r="B6" s="15"/>
      <c r="C6" s="20"/>
      <c r="D6" s="20"/>
      <c r="E6" s="15"/>
      <c r="F6" s="15"/>
      <c r="G6" s="15"/>
      <c r="H6" s="15"/>
    </row>
    <row r="7" spans="1:27">
      <c r="A7" s="16" t="s">
        <v>5</v>
      </c>
      <c r="B7" s="16"/>
      <c r="C7" s="153"/>
      <c r="D7" s="153"/>
      <c r="E7" s="153"/>
      <c r="F7" s="153"/>
      <c r="G7" s="153"/>
      <c r="H7" s="153"/>
    </row>
    <row r="8" spans="1:27">
      <c r="A8" s="154" t="s">
        <v>6</v>
      </c>
      <c r="B8" s="155"/>
      <c r="C8" s="145"/>
      <c r="D8" s="146"/>
      <c r="E8" s="146"/>
      <c r="F8" s="146"/>
      <c r="G8" s="146"/>
      <c r="H8" s="147"/>
    </row>
    <row r="9" spans="1:27">
      <c r="A9" s="154" t="s">
        <v>7</v>
      </c>
      <c r="B9" s="155"/>
      <c r="C9" s="145"/>
      <c r="D9" s="146"/>
      <c r="E9" s="146"/>
      <c r="F9" s="146"/>
      <c r="G9" s="146"/>
      <c r="H9" s="147"/>
    </row>
    <row r="10" spans="1:27">
      <c r="A10" s="143" t="s">
        <v>8</v>
      </c>
      <c r="B10" s="144"/>
      <c r="C10" s="145"/>
      <c r="D10" s="146"/>
      <c r="E10" s="146"/>
      <c r="F10" s="146"/>
      <c r="G10" s="146"/>
      <c r="H10" s="147"/>
    </row>
    <row r="11" spans="1:27">
      <c r="A11" s="143" t="s">
        <v>9</v>
      </c>
      <c r="B11" s="144"/>
      <c r="C11" s="145"/>
      <c r="D11" s="146"/>
      <c r="E11" s="146"/>
      <c r="F11" s="146"/>
      <c r="G11" s="146"/>
      <c r="H11" s="147"/>
    </row>
    <row r="12" spans="1:27">
      <c r="A12" s="143" t="s">
        <v>10</v>
      </c>
      <c r="B12" s="144"/>
      <c r="C12" s="145"/>
      <c r="D12" s="146"/>
      <c r="E12" s="146"/>
      <c r="F12" s="146"/>
      <c r="G12" s="146"/>
      <c r="H12" s="147"/>
    </row>
    <row r="13" spans="1:27">
      <c r="A13" s="143" t="s">
        <v>11</v>
      </c>
      <c r="B13" s="144"/>
      <c r="C13" s="145"/>
      <c r="D13" s="146"/>
      <c r="E13" s="146"/>
      <c r="F13" s="146"/>
      <c r="G13" s="146"/>
      <c r="H13" s="147"/>
    </row>
    <row r="14" spans="1:27">
      <c r="A14" s="21"/>
      <c r="B14" s="21"/>
      <c r="C14" s="21"/>
      <c r="D14" s="21"/>
      <c r="E14" s="21"/>
      <c r="F14" s="21"/>
      <c r="G14" s="21"/>
      <c r="H14" s="21"/>
    </row>
    <row r="15" spans="1:27">
      <c r="A15" s="21"/>
      <c r="B15" s="21"/>
      <c r="C15" s="21"/>
      <c r="D15" s="21"/>
      <c r="E15" s="21"/>
      <c r="F15" s="21"/>
      <c r="G15" s="21"/>
      <c r="H15" s="21"/>
    </row>
    <row r="16" spans="1:27" ht="15.6">
      <c r="A16" s="56" t="s">
        <v>12</v>
      </c>
    </row>
    <row r="17" spans="1:17">
      <c r="A17" t="s">
        <v>13</v>
      </c>
    </row>
    <row r="18" spans="1:17" ht="26.4" customHeight="1">
      <c r="A18" t="s">
        <v>178</v>
      </c>
      <c r="M18" s="137"/>
      <c r="N18" s="137"/>
      <c r="O18" s="137"/>
      <c r="P18" s="137"/>
    </row>
    <row r="19" spans="1:17" ht="59.25" customHeight="1">
      <c r="A19" s="159" t="s">
        <v>14</v>
      </c>
      <c r="B19" s="159"/>
      <c r="C19" s="159"/>
      <c r="D19" s="159"/>
      <c r="E19" s="159"/>
      <c r="F19" s="159"/>
      <c r="G19" s="159"/>
      <c r="H19" s="159"/>
      <c r="I19" s="159"/>
      <c r="J19" s="159"/>
      <c r="K19" s="138"/>
      <c r="L19" s="138"/>
      <c r="M19" s="137"/>
      <c r="N19" s="137"/>
      <c r="O19" s="52"/>
      <c r="P19" s="52"/>
      <c r="Q19" s="52"/>
    </row>
    <row r="20" spans="1:17" ht="39.75" customHeight="1">
      <c r="A20" s="160" t="s">
        <v>15</v>
      </c>
      <c r="B20" s="160"/>
      <c r="C20" s="160"/>
      <c r="D20" s="160"/>
      <c r="E20" s="160"/>
      <c r="F20" s="160"/>
      <c r="G20" s="160"/>
      <c r="H20" s="160"/>
      <c r="I20" s="160"/>
      <c r="J20" s="160"/>
      <c r="K20" s="160"/>
      <c r="L20" s="160"/>
      <c r="M20" s="160"/>
      <c r="N20" s="160"/>
      <c r="O20" s="160"/>
    </row>
    <row r="21" spans="1:17" ht="17.399999999999999" customHeight="1"/>
    <row r="22" spans="1:17">
      <c r="A22" t="s">
        <v>16</v>
      </c>
    </row>
    <row r="24" spans="1:17" ht="25.5" customHeight="1">
      <c r="A24" s="148" t="s">
        <v>179</v>
      </c>
      <c r="B24" s="148"/>
      <c r="C24" s="148"/>
      <c r="D24" s="148"/>
      <c r="E24" s="148"/>
      <c r="F24" s="148"/>
      <c r="G24" s="148"/>
      <c r="H24" s="148"/>
      <c r="I24" s="148"/>
      <c r="J24" s="148"/>
      <c r="K24" s="148"/>
      <c r="L24" s="148"/>
      <c r="M24" s="148"/>
      <c r="N24" s="148"/>
      <c r="O24" s="148"/>
    </row>
    <row r="25" spans="1:17" ht="21" customHeight="1">
      <c r="A25" s="158" t="s">
        <v>180</v>
      </c>
      <c r="B25" s="158"/>
      <c r="C25" s="158"/>
      <c r="D25" s="158"/>
      <c r="E25" s="158"/>
      <c r="F25" s="158"/>
      <c r="G25" s="158"/>
      <c r="H25" s="158"/>
      <c r="I25" s="158"/>
      <c r="J25" s="158"/>
      <c r="K25" s="158"/>
      <c r="L25" s="158"/>
      <c r="M25" s="158"/>
      <c r="N25" s="158"/>
      <c r="O25" s="158"/>
    </row>
    <row r="26" spans="1:17">
      <c r="A26" s="58" t="s">
        <v>17</v>
      </c>
      <c r="B26" s="58"/>
      <c r="C26" s="58"/>
      <c r="D26" s="58"/>
      <c r="E26" s="58"/>
      <c r="F26" s="58"/>
      <c r="G26" s="58"/>
      <c r="H26" s="58"/>
      <c r="I26" s="58"/>
      <c r="J26" s="58"/>
      <c r="K26" s="58"/>
      <c r="L26" s="58"/>
      <c r="M26" s="58"/>
      <c r="N26" s="58"/>
      <c r="O26" s="58"/>
    </row>
    <row r="27" spans="1:17">
      <c r="A27" s="58" t="s">
        <v>181</v>
      </c>
      <c r="B27" s="58"/>
      <c r="C27" s="58"/>
      <c r="D27" s="58"/>
      <c r="E27" s="58"/>
      <c r="F27" s="58"/>
      <c r="G27" s="58"/>
      <c r="H27" s="58"/>
      <c r="I27" s="58"/>
      <c r="J27" s="58"/>
      <c r="K27" s="58"/>
      <c r="L27" s="58"/>
      <c r="M27" s="58"/>
      <c r="N27" s="58"/>
      <c r="O27" s="58"/>
    </row>
    <row r="28" spans="1:17" ht="17.25" customHeight="1">
      <c r="A28" s="150" t="s">
        <v>18</v>
      </c>
      <c r="B28" s="150"/>
      <c r="C28" s="150"/>
      <c r="D28" s="150"/>
      <c r="E28" s="150"/>
      <c r="F28" s="150"/>
      <c r="G28" s="150"/>
      <c r="H28" s="150"/>
      <c r="I28" s="150"/>
      <c r="J28" s="145"/>
      <c r="K28" s="146"/>
      <c r="L28" s="146"/>
      <c r="M28" s="146"/>
      <c r="N28" s="146"/>
      <c r="O28" s="147"/>
    </row>
    <row r="29" spans="1:17" ht="11.4" customHeight="1">
      <c r="A29" s="57"/>
      <c r="B29" s="57"/>
      <c r="C29" s="57"/>
      <c r="D29" s="57"/>
      <c r="E29" s="57"/>
      <c r="F29" s="57"/>
      <c r="G29" s="57"/>
      <c r="H29" s="57"/>
      <c r="I29" s="57"/>
      <c r="J29" s="57"/>
      <c r="K29" s="57"/>
      <c r="L29" s="57"/>
      <c r="M29" s="57"/>
      <c r="N29" s="57"/>
      <c r="O29" s="57"/>
    </row>
    <row r="30" spans="1:17">
      <c r="A30" s="57" t="s">
        <v>19</v>
      </c>
      <c r="B30" s="57"/>
      <c r="C30" s="57"/>
      <c r="D30" s="57"/>
      <c r="E30" s="57"/>
      <c r="F30" s="57"/>
      <c r="G30" s="57"/>
      <c r="H30" s="57"/>
      <c r="I30" s="57"/>
      <c r="J30" s="57"/>
      <c r="K30" s="57"/>
      <c r="L30" s="57"/>
      <c r="M30" s="57"/>
      <c r="N30" s="57"/>
      <c r="O30" s="57"/>
    </row>
    <row r="31" spans="1:17" ht="33.6" customHeight="1">
      <c r="A31" s="149" t="s">
        <v>20</v>
      </c>
      <c r="B31" s="149"/>
      <c r="C31" s="149"/>
      <c r="D31" s="149"/>
      <c r="E31" s="149"/>
      <c r="F31" s="149"/>
      <c r="G31" s="149"/>
      <c r="H31" s="149"/>
      <c r="I31" s="149"/>
      <c r="J31" s="149"/>
      <c r="K31" s="149"/>
      <c r="L31" s="149"/>
      <c r="M31" s="149"/>
      <c r="N31" s="149"/>
      <c r="O31" s="149"/>
    </row>
    <row r="32" spans="1:17">
      <c r="A32" s="53"/>
      <c r="B32" s="53"/>
      <c r="C32" s="53"/>
      <c r="D32" s="53"/>
      <c r="E32" s="53"/>
      <c r="F32" s="53"/>
      <c r="G32" s="53"/>
      <c r="H32" s="53"/>
      <c r="I32" s="53"/>
      <c r="J32" s="53"/>
      <c r="K32" s="53"/>
      <c r="L32" s="53"/>
      <c r="M32" s="53"/>
      <c r="N32" s="53"/>
      <c r="O32" s="53"/>
    </row>
    <row r="33" spans="1:15" ht="18">
      <c r="A33" s="148" t="s">
        <v>21</v>
      </c>
      <c r="B33" s="148"/>
      <c r="C33" s="148"/>
      <c r="D33" s="148"/>
      <c r="E33" s="148"/>
      <c r="F33" s="148"/>
      <c r="G33" s="148"/>
      <c r="H33" s="148"/>
      <c r="I33" s="148"/>
      <c r="J33" s="148"/>
      <c r="K33" s="148"/>
      <c r="L33" s="148"/>
      <c r="M33" s="148"/>
      <c r="N33" s="148"/>
      <c r="O33" s="148"/>
    </row>
    <row r="34" spans="1:15" ht="11.25" customHeight="1">
      <c r="A34" s="54"/>
      <c r="B34" s="55"/>
      <c r="C34" s="55"/>
      <c r="D34" s="55"/>
      <c r="E34" s="55"/>
      <c r="F34" s="55"/>
      <c r="G34" s="55"/>
      <c r="H34" s="55"/>
      <c r="I34" s="55"/>
      <c r="J34" s="55"/>
      <c r="K34" s="55"/>
      <c r="L34" s="55"/>
      <c r="M34" s="55"/>
      <c r="N34" s="55"/>
      <c r="O34" s="55"/>
    </row>
    <row r="35" spans="1:15" ht="15" customHeight="1">
      <c r="A35" s="149" t="s">
        <v>22</v>
      </c>
      <c r="B35" s="149"/>
      <c r="C35" s="149"/>
      <c r="D35" s="149"/>
      <c r="E35" s="149"/>
      <c r="F35" s="149"/>
      <c r="G35" s="149"/>
      <c r="H35" s="149"/>
      <c r="I35" s="149"/>
      <c r="J35" s="149"/>
      <c r="K35" s="149"/>
      <c r="L35" s="149"/>
      <c r="M35" s="149"/>
      <c r="N35" s="149"/>
      <c r="O35" s="149"/>
    </row>
    <row r="36" spans="1:15" ht="15" customHeight="1">
      <c r="A36" s="149"/>
      <c r="B36" s="149"/>
      <c r="C36" s="149"/>
      <c r="D36" s="149"/>
      <c r="E36" s="149"/>
      <c r="F36" s="149"/>
      <c r="G36" s="149"/>
      <c r="H36" s="149"/>
      <c r="I36" s="149"/>
      <c r="J36" s="149"/>
      <c r="K36" s="149"/>
      <c r="L36" s="149"/>
      <c r="M36" s="149"/>
      <c r="N36" s="149"/>
      <c r="O36" s="149"/>
    </row>
    <row r="37" spans="1:15" ht="15" customHeight="1">
      <c r="A37" s="149"/>
      <c r="B37" s="149"/>
      <c r="C37" s="149"/>
      <c r="D37" s="149"/>
      <c r="E37" s="149"/>
      <c r="F37" s="149"/>
      <c r="G37" s="149"/>
      <c r="H37" s="149"/>
      <c r="I37" s="149"/>
      <c r="J37" s="149"/>
      <c r="K37" s="149"/>
      <c r="L37" s="149"/>
      <c r="M37" s="149"/>
      <c r="N37" s="149"/>
      <c r="O37" s="149"/>
    </row>
    <row r="38" spans="1:15" ht="14.1" customHeight="1">
      <c r="A38" s="149"/>
      <c r="B38" s="149"/>
      <c r="C38" s="149"/>
      <c r="D38" s="149"/>
      <c r="E38" s="149"/>
      <c r="F38" s="149"/>
      <c r="G38" s="149"/>
      <c r="H38" s="149"/>
      <c r="I38" s="149"/>
      <c r="J38" s="149"/>
      <c r="K38" s="149"/>
      <c r="L38" s="149"/>
      <c r="M38" s="149"/>
      <c r="N38" s="149"/>
      <c r="O38" s="149"/>
    </row>
    <row r="39" spans="1:15" ht="181.5" customHeight="1">
      <c r="A39" s="149"/>
      <c r="B39" s="149"/>
      <c r="C39" s="149"/>
      <c r="D39" s="149"/>
      <c r="E39" s="149"/>
      <c r="F39" s="149"/>
      <c r="G39" s="149"/>
      <c r="H39" s="149"/>
      <c r="I39" s="149"/>
      <c r="J39" s="149"/>
      <c r="K39" s="149"/>
      <c r="L39" s="149"/>
      <c r="M39" s="149"/>
      <c r="N39" s="149"/>
      <c r="O39" s="149"/>
    </row>
    <row r="40" spans="1:15" ht="14.4" customHeight="1">
      <c r="A40" s="149"/>
      <c r="B40" s="149"/>
      <c r="C40" s="149"/>
      <c r="D40" s="149"/>
      <c r="E40" s="149"/>
      <c r="F40" s="149"/>
      <c r="G40" s="149"/>
      <c r="H40" s="149"/>
      <c r="I40" s="149"/>
      <c r="J40" s="149"/>
      <c r="K40" s="149"/>
      <c r="L40" s="149"/>
      <c r="M40" s="149"/>
      <c r="N40" s="149"/>
      <c r="O40" s="149"/>
    </row>
    <row r="41" spans="1:15" ht="164.4" customHeight="1">
      <c r="A41" s="149" t="s">
        <v>23</v>
      </c>
      <c r="B41" s="149"/>
      <c r="C41" s="149"/>
      <c r="D41" s="149"/>
      <c r="E41" s="149"/>
      <c r="F41" s="149"/>
      <c r="G41" s="149"/>
      <c r="H41" s="149"/>
      <c r="I41" s="149"/>
      <c r="J41" s="149"/>
      <c r="K41" s="149"/>
      <c r="L41" s="149"/>
      <c r="M41" s="149"/>
      <c r="N41" s="149"/>
      <c r="O41" s="149"/>
    </row>
    <row r="42" spans="1:15" ht="332.1" customHeight="1">
      <c r="A42" s="161" t="s">
        <v>24</v>
      </c>
      <c r="B42" s="149"/>
      <c r="C42" s="149"/>
      <c r="D42" s="149"/>
      <c r="E42" s="149"/>
      <c r="F42" s="149"/>
      <c r="G42" s="149"/>
      <c r="H42" s="149"/>
      <c r="I42" s="149"/>
      <c r="J42" s="149"/>
      <c r="K42" s="149"/>
      <c r="L42" s="149"/>
      <c r="M42" s="149"/>
      <c r="N42" s="149"/>
      <c r="O42" s="149"/>
    </row>
    <row r="43" spans="1:15" ht="45.6" customHeight="1">
      <c r="A43" s="149" t="s">
        <v>25</v>
      </c>
      <c r="B43" s="150"/>
      <c r="C43" s="150"/>
      <c r="D43" s="150"/>
      <c r="E43" s="150"/>
      <c r="F43" s="150"/>
      <c r="G43" s="150"/>
      <c r="H43" s="150"/>
      <c r="I43" s="150"/>
      <c r="J43" s="150"/>
      <c r="K43" s="150"/>
      <c r="L43" s="150"/>
      <c r="M43" s="150"/>
      <c r="N43" s="150"/>
      <c r="O43" s="150"/>
    </row>
    <row r="44" spans="1:15" ht="51" customHeight="1">
      <c r="A44" s="162" t="s">
        <v>26</v>
      </c>
      <c r="B44" s="150"/>
      <c r="C44" s="150"/>
      <c r="D44" s="150"/>
      <c r="E44" s="150"/>
      <c r="F44" s="150"/>
      <c r="G44" s="150"/>
      <c r="H44" s="150"/>
      <c r="I44" s="150"/>
      <c r="J44" s="150"/>
      <c r="K44" s="150"/>
      <c r="L44" s="150"/>
      <c r="M44" s="150"/>
      <c r="N44" s="150"/>
      <c r="O44" s="150"/>
    </row>
    <row r="45" spans="1:15" ht="18">
      <c r="A45" s="148" t="s">
        <v>27</v>
      </c>
      <c r="B45" s="148"/>
      <c r="C45" s="148"/>
      <c r="D45" s="148"/>
      <c r="E45" s="148"/>
      <c r="F45" s="148"/>
      <c r="G45" s="148"/>
      <c r="H45" s="148"/>
      <c r="I45" s="148"/>
      <c r="J45" s="148"/>
      <c r="K45" s="148"/>
      <c r="L45" s="148"/>
      <c r="M45" s="148"/>
      <c r="N45" s="148"/>
      <c r="O45" s="148"/>
    </row>
    <row r="46" spans="1:15" ht="44.1" customHeight="1">
      <c r="A46" s="156" t="s">
        <v>28</v>
      </c>
      <c r="B46" s="157"/>
      <c r="C46" s="157"/>
      <c r="D46" s="157"/>
      <c r="E46" s="157"/>
      <c r="F46" s="157"/>
      <c r="G46" s="157"/>
      <c r="H46" s="157"/>
      <c r="I46" s="157"/>
      <c r="J46" s="157"/>
      <c r="K46" s="157"/>
      <c r="L46" s="157"/>
      <c r="M46" s="157"/>
      <c r="N46" s="157"/>
      <c r="O46" s="157"/>
    </row>
    <row r="47" spans="1:15">
      <c r="A47" s="53"/>
      <c r="B47" s="53"/>
      <c r="C47" s="53"/>
      <c r="D47" s="53"/>
      <c r="E47" s="53"/>
      <c r="F47" s="53"/>
      <c r="G47" s="53"/>
      <c r="H47" s="53"/>
      <c r="I47" s="53"/>
      <c r="J47" s="53"/>
      <c r="K47" s="53"/>
      <c r="L47" s="53"/>
      <c r="M47" s="53"/>
      <c r="N47" s="53"/>
      <c r="O47" s="53"/>
    </row>
  </sheetData>
  <mergeCells count="29">
    <mergeCell ref="A46:O46"/>
    <mergeCell ref="C12:H12"/>
    <mergeCell ref="A24:O24"/>
    <mergeCell ref="A25:O25"/>
    <mergeCell ref="A13:B13"/>
    <mergeCell ref="C13:H13"/>
    <mergeCell ref="A31:O31"/>
    <mergeCell ref="A28:I28"/>
    <mergeCell ref="J28:O28"/>
    <mergeCell ref="A45:O45"/>
    <mergeCell ref="A19:J19"/>
    <mergeCell ref="A20:O20"/>
    <mergeCell ref="A42:O42"/>
    <mergeCell ref="A41:O41"/>
    <mergeCell ref="A35:O40"/>
    <mergeCell ref="A44:O44"/>
    <mergeCell ref="G5:H5"/>
    <mergeCell ref="C7:H7"/>
    <mergeCell ref="A8:B8"/>
    <mergeCell ref="C8:H8"/>
    <mergeCell ref="A10:B10"/>
    <mergeCell ref="C10:H10"/>
    <mergeCell ref="A9:B9"/>
    <mergeCell ref="C9:H9"/>
    <mergeCell ref="A11:B11"/>
    <mergeCell ref="C11:H11"/>
    <mergeCell ref="A12:B12"/>
    <mergeCell ref="A33:O33"/>
    <mergeCell ref="A43:O43"/>
  </mergeCells>
  <conditionalFormatting sqref="C8:H13">
    <cfRule type="cellIs" dxfId="11" priority="2" operator="equal">
      <formula>""</formula>
    </cfRule>
  </conditionalFormatting>
  <conditionalFormatting sqref="G5:H5">
    <cfRule type="cellIs" dxfId="10" priority="8" operator="equal">
      <formula>""</formula>
    </cfRule>
  </conditionalFormatting>
  <conditionalFormatting sqref="J28:O28">
    <cfRule type="cellIs" dxfId="9" priority="1" operator="equal">
      <formula>""</formula>
    </cfRule>
  </conditionalFormatting>
  <dataValidations count="1">
    <dataValidation type="list" allowBlank="1" showInputMessage="1" showErrorMessage="1" sqref="J28:O28" xr:uid="{879B45EF-F392-4654-AAF8-5AC14FFF200C}">
      <formula1>$AA$1:$AA$2</formula1>
    </dataValidation>
  </dataValidations>
  <pageMargins left="0.7" right="0.7" top="0.75" bottom="0.75" header="0.3" footer="0.3"/>
  <pageSetup paperSize="9"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1:AP93"/>
  <sheetViews>
    <sheetView showGridLines="0" zoomScale="80" zoomScaleNormal="80" zoomScaleSheetLayoutView="100" workbookViewId="0">
      <pane ySplit="4" topLeftCell="A52" activePane="bottomLeft" state="frozen"/>
      <selection pane="bottomLeft" activeCell="O2" sqref="O2:T3"/>
    </sheetView>
  </sheetViews>
  <sheetFormatPr defaultColWidth="9.109375" defaultRowHeight="13.8"/>
  <cols>
    <col min="1" max="1" width="15.88671875" style="97" customWidth="1"/>
    <col min="2" max="2" width="17.109375" style="97" customWidth="1"/>
    <col min="3" max="3" width="149.88671875" style="1" customWidth="1"/>
    <col min="4" max="4" width="27.33203125" style="1" customWidth="1"/>
    <col min="5" max="5" width="6.109375" style="1" customWidth="1"/>
    <col min="6" max="6" width="16.6640625" style="1" customWidth="1"/>
    <col min="7" max="7" width="20" style="1" customWidth="1"/>
    <col min="8" max="8" width="16.5546875" style="1" customWidth="1"/>
    <col min="9" max="9" width="18.5546875" style="1" customWidth="1"/>
    <col min="10" max="10" width="21" style="1" customWidth="1"/>
    <col min="11" max="11" width="16.5546875" style="1" customWidth="1"/>
    <col min="12" max="12" width="17.88671875" style="1" customWidth="1"/>
    <col min="13" max="13" width="21.109375" style="1" customWidth="1"/>
    <col min="14" max="17" width="16.5546875" style="1" customWidth="1"/>
    <col min="18" max="18" width="20.44140625" style="1" customWidth="1"/>
    <col min="19" max="19" width="20.88671875" style="2" customWidth="1"/>
    <col min="20" max="20" width="26.6640625" style="2" customWidth="1"/>
    <col min="21" max="21" width="11.5546875" style="1" bestFit="1" customWidth="1"/>
    <col min="22" max="41" width="16.5546875" style="1" customWidth="1"/>
    <col min="42" max="42" width="0" style="1" hidden="1" customWidth="1"/>
    <col min="43" max="248" width="9.109375" style="1"/>
    <col min="249" max="249" width="100.5546875" style="1" customWidth="1"/>
    <col min="250" max="250" width="20" style="1" customWidth="1"/>
    <col min="251" max="251" width="17.88671875" style="1" customWidth="1"/>
    <col min="252" max="297" width="16.5546875" style="1" customWidth="1"/>
    <col min="298" max="298" width="0" style="1" hidden="1" customWidth="1"/>
    <col min="299" max="504" width="9.109375" style="1"/>
    <col min="505" max="505" width="100.5546875" style="1" customWidth="1"/>
    <col min="506" max="506" width="20" style="1" customWidth="1"/>
    <col min="507" max="507" width="17.88671875" style="1" customWidth="1"/>
    <col min="508" max="553" width="16.5546875" style="1" customWidth="1"/>
    <col min="554" max="554" width="0" style="1" hidden="1" customWidth="1"/>
    <col min="555" max="760" width="9.109375" style="1"/>
    <col min="761" max="761" width="100.5546875" style="1" customWidth="1"/>
    <col min="762" max="762" width="20" style="1" customWidth="1"/>
    <col min="763" max="763" width="17.88671875" style="1" customWidth="1"/>
    <col min="764" max="809" width="16.5546875" style="1" customWidth="1"/>
    <col min="810" max="810" width="0" style="1" hidden="1" customWidth="1"/>
    <col min="811" max="1016" width="9.109375" style="1"/>
    <col min="1017" max="1017" width="100.5546875" style="1" customWidth="1"/>
    <col min="1018" max="1018" width="20" style="1" customWidth="1"/>
    <col min="1019" max="1019" width="17.88671875" style="1" customWidth="1"/>
    <col min="1020" max="1065" width="16.5546875" style="1" customWidth="1"/>
    <col min="1066" max="1066" width="0" style="1" hidden="1" customWidth="1"/>
    <col min="1067" max="1272" width="9.109375" style="1"/>
    <col min="1273" max="1273" width="100.5546875" style="1" customWidth="1"/>
    <col min="1274" max="1274" width="20" style="1" customWidth="1"/>
    <col min="1275" max="1275" width="17.88671875" style="1" customWidth="1"/>
    <col min="1276" max="1321" width="16.5546875" style="1" customWidth="1"/>
    <col min="1322" max="1322" width="0" style="1" hidden="1" customWidth="1"/>
    <col min="1323" max="1528" width="9.109375" style="1"/>
    <col min="1529" max="1529" width="100.5546875" style="1" customWidth="1"/>
    <col min="1530" max="1530" width="20" style="1" customWidth="1"/>
    <col min="1531" max="1531" width="17.88671875" style="1" customWidth="1"/>
    <col min="1532" max="1577" width="16.5546875" style="1" customWidth="1"/>
    <col min="1578" max="1578" width="0" style="1" hidden="1" customWidth="1"/>
    <col min="1579" max="1784" width="9.109375" style="1"/>
    <col min="1785" max="1785" width="100.5546875" style="1" customWidth="1"/>
    <col min="1786" max="1786" width="20" style="1" customWidth="1"/>
    <col min="1787" max="1787" width="17.88671875" style="1" customWidth="1"/>
    <col min="1788" max="1833" width="16.5546875" style="1" customWidth="1"/>
    <col min="1834" max="1834" width="0" style="1" hidden="1" customWidth="1"/>
    <col min="1835" max="2040" width="9.109375" style="1"/>
    <col min="2041" max="2041" width="100.5546875" style="1" customWidth="1"/>
    <col min="2042" max="2042" width="20" style="1" customWidth="1"/>
    <col min="2043" max="2043" width="17.88671875" style="1" customWidth="1"/>
    <col min="2044" max="2089" width="16.5546875" style="1" customWidth="1"/>
    <col min="2090" max="2090" width="0" style="1" hidden="1" customWidth="1"/>
    <col min="2091" max="2296" width="9.109375" style="1"/>
    <col min="2297" max="2297" width="100.5546875" style="1" customWidth="1"/>
    <col min="2298" max="2298" width="20" style="1" customWidth="1"/>
    <col min="2299" max="2299" width="17.88671875" style="1" customWidth="1"/>
    <col min="2300" max="2345" width="16.5546875" style="1" customWidth="1"/>
    <col min="2346" max="2346" width="0" style="1" hidden="1" customWidth="1"/>
    <col min="2347" max="2552" width="9.109375" style="1"/>
    <col min="2553" max="2553" width="100.5546875" style="1" customWidth="1"/>
    <col min="2554" max="2554" width="20" style="1" customWidth="1"/>
    <col min="2555" max="2555" width="17.88671875" style="1" customWidth="1"/>
    <col min="2556" max="2601" width="16.5546875" style="1" customWidth="1"/>
    <col min="2602" max="2602" width="0" style="1" hidden="1" customWidth="1"/>
    <col min="2603" max="2808" width="9.109375" style="1"/>
    <col min="2809" max="2809" width="100.5546875" style="1" customWidth="1"/>
    <col min="2810" max="2810" width="20" style="1" customWidth="1"/>
    <col min="2811" max="2811" width="17.88671875" style="1" customWidth="1"/>
    <col min="2812" max="2857" width="16.5546875" style="1" customWidth="1"/>
    <col min="2858" max="2858" width="0" style="1" hidden="1" customWidth="1"/>
    <col min="2859" max="3064" width="9.109375" style="1"/>
    <col min="3065" max="3065" width="100.5546875" style="1" customWidth="1"/>
    <col min="3066" max="3066" width="20" style="1" customWidth="1"/>
    <col min="3067" max="3067" width="17.88671875" style="1" customWidth="1"/>
    <col min="3068" max="3113" width="16.5546875" style="1" customWidth="1"/>
    <col min="3114" max="3114" width="0" style="1" hidden="1" customWidth="1"/>
    <col min="3115" max="3320" width="9.109375" style="1"/>
    <col min="3321" max="3321" width="100.5546875" style="1" customWidth="1"/>
    <col min="3322" max="3322" width="20" style="1" customWidth="1"/>
    <col min="3323" max="3323" width="17.88671875" style="1" customWidth="1"/>
    <col min="3324" max="3369" width="16.5546875" style="1" customWidth="1"/>
    <col min="3370" max="3370" width="0" style="1" hidden="1" customWidth="1"/>
    <col min="3371" max="3576" width="9.109375" style="1"/>
    <col min="3577" max="3577" width="100.5546875" style="1" customWidth="1"/>
    <col min="3578" max="3578" width="20" style="1" customWidth="1"/>
    <col min="3579" max="3579" width="17.88671875" style="1" customWidth="1"/>
    <col min="3580" max="3625" width="16.5546875" style="1" customWidth="1"/>
    <col min="3626" max="3626" width="0" style="1" hidden="1" customWidth="1"/>
    <col min="3627" max="3832" width="9.109375" style="1"/>
    <col min="3833" max="3833" width="100.5546875" style="1" customWidth="1"/>
    <col min="3834" max="3834" width="20" style="1" customWidth="1"/>
    <col min="3835" max="3835" width="17.88671875" style="1" customWidth="1"/>
    <col min="3836" max="3881" width="16.5546875" style="1" customWidth="1"/>
    <col min="3882" max="3882" width="0" style="1" hidden="1" customWidth="1"/>
    <col min="3883" max="4088" width="9.109375" style="1"/>
    <col min="4089" max="4089" width="100.5546875" style="1" customWidth="1"/>
    <col min="4090" max="4090" width="20" style="1" customWidth="1"/>
    <col min="4091" max="4091" width="17.88671875" style="1" customWidth="1"/>
    <col min="4092" max="4137" width="16.5546875" style="1" customWidth="1"/>
    <col min="4138" max="4138" width="0" style="1" hidden="1" customWidth="1"/>
    <col min="4139" max="4344" width="9.109375" style="1"/>
    <col min="4345" max="4345" width="100.5546875" style="1" customWidth="1"/>
    <col min="4346" max="4346" width="20" style="1" customWidth="1"/>
    <col min="4347" max="4347" width="17.88671875" style="1" customWidth="1"/>
    <col min="4348" max="4393" width="16.5546875" style="1" customWidth="1"/>
    <col min="4394" max="4394" width="0" style="1" hidden="1" customWidth="1"/>
    <col min="4395" max="4600" width="9.109375" style="1"/>
    <col min="4601" max="4601" width="100.5546875" style="1" customWidth="1"/>
    <col min="4602" max="4602" width="20" style="1" customWidth="1"/>
    <col min="4603" max="4603" width="17.88671875" style="1" customWidth="1"/>
    <col min="4604" max="4649" width="16.5546875" style="1" customWidth="1"/>
    <col min="4650" max="4650" width="0" style="1" hidden="1" customWidth="1"/>
    <col min="4651" max="4856" width="9.109375" style="1"/>
    <col min="4857" max="4857" width="100.5546875" style="1" customWidth="1"/>
    <col min="4858" max="4858" width="20" style="1" customWidth="1"/>
    <col min="4859" max="4859" width="17.88671875" style="1" customWidth="1"/>
    <col min="4860" max="4905" width="16.5546875" style="1" customWidth="1"/>
    <col min="4906" max="4906" width="0" style="1" hidden="1" customWidth="1"/>
    <col min="4907" max="5112" width="9.109375" style="1"/>
    <col min="5113" max="5113" width="100.5546875" style="1" customWidth="1"/>
    <col min="5114" max="5114" width="20" style="1" customWidth="1"/>
    <col min="5115" max="5115" width="17.88671875" style="1" customWidth="1"/>
    <col min="5116" max="5161" width="16.5546875" style="1" customWidth="1"/>
    <col min="5162" max="5162" width="0" style="1" hidden="1" customWidth="1"/>
    <col min="5163" max="5368" width="9.109375" style="1"/>
    <col min="5369" max="5369" width="100.5546875" style="1" customWidth="1"/>
    <col min="5370" max="5370" width="20" style="1" customWidth="1"/>
    <col min="5371" max="5371" width="17.88671875" style="1" customWidth="1"/>
    <col min="5372" max="5417" width="16.5546875" style="1" customWidth="1"/>
    <col min="5418" max="5418" width="0" style="1" hidden="1" customWidth="1"/>
    <col min="5419" max="5624" width="9.109375" style="1"/>
    <col min="5625" max="5625" width="100.5546875" style="1" customWidth="1"/>
    <col min="5626" max="5626" width="20" style="1" customWidth="1"/>
    <col min="5627" max="5627" width="17.88671875" style="1" customWidth="1"/>
    <col min="5628" max="5673" width="16.5546875" style="1" customWidth="1"/>
    <col min="5674" max="5674" width="0" style="1" hidden="1" customWidth="1"/>
    <col min="5675" max="5880" width="9.109375" style="1"/>
    <col min="5881" max="5881" width="100.5546875" style="1" customWidth="1"/>
    <col min="5882" max="5882" width="20" style="1" customWidth="1"/>
    <col min="5883" max="5883" width="17.88671875" style="1" customWidth="1"/>
    <col min="5884" max="5929" width="16.5546875" style="1" customWidth="1"/>
    <col min="5930" max="5930" width="0" style="1" hidden="1" customWidth="1"/>
    <col min="5931" max="6136" width="9.109375" style="1"/>
    <col min="6137" max="6137" width="100.5546875" style="1" customWidth="1"/>
    <col min="6138" max="6138" width="20" style="1" customWidth="1"/>
    <col min="6139" max="6139" width="17.88671875" style="1" customWidth="1"/>
    <col min="6140" max="6185" width="16.5546875" style="1" customWidth="1"/>
    <col min="6186" max="6186" width="0" style="1" hidden="1" customWidth="1"/>
    <col min="6187" max="6392" width="9.109375" style="1"/>
    <col min="6393" max="6393" width="100.5546875" style="1" customWidth="1"/>
    <col min="6394" max="6394" width="20" style="1" customWidth="1"/>
    <col min="6395" max="6395" width="17.88671875" style="1" customWidth="1"/>
    <col min="6396" max="6441" width="16.5546875" style="1" customWidth="1"/>
    <col min="6442" max="6442" width="0" style="1" hidden="1" customWidth="1"/>
    <col min="6443" max="6648" width="9.109375" style="1"/>
    <col min="6649" max="6649" width="100.5546875" style="1" customWidth="1"/>
    <col min="6650" max="6650" width="20" style="1" customWidth="1"/>
    <col min="6651" max="6651" width="17.88671875" style="1" customWidth="1"/>
    <col min="6652" max="6697" width="16.5546875" style="1" customWidth="1"/>
    <col min="6698" max="6698" width="0" style="1" hidden="1" customWidth="1"/>
    <col min="6699" max="6904" width="9.109375" style="1"/>
    <col min="6905" max="6905" width="100.5546875" style="1" customWidth="1"/>
    <col min="6906" max="6906" width="20" style="1" customWidth="1"/>
    <col min="6907" max="6907" width="17.88671875" style="1" customWidth="1"/>
    <col min="6908" max="6953" width="16.5546875" style="1" customWidth="1"/>
    <col min="6954" max="6954" width="0" style="1" hidden="1" customWidth="1"/>
    <col min="6955" max="7160" width="9.109375" style="1"/>
    <col min="7161" max="7161" width="100.5546875" style="1" customWidth="1"/>
    <col min="7162" max="7162" width="20" style="1" customWidth="1"/>
    <col min="7163" max="7163" width="17.88671875" style="1" customWidth="1"/>
    <col min="7164" max="7209" width="16.5546875" style="1" customWidth="1"/>
    <col min="7210" max="7210" width="0" style="1" hidden="1" customWidth="1"/>
    <col min="7211" max="7416" width="9.109375" style="1"/>
    <col min="7417" max="7417" width="100.5546875" style="1" customWidth="1"/>
    <col min="7418" max="7418" width="20" style="1" customWidth="1"/>
    <col min="7419" max="7419" width="17.88671875" style="1" customWidth="1"/>
    <col min="7420" max="7465" width="16.5546875" style="1" customWidth="1"/>
    <col min="7466" max="7466" width="0" style="1" hidden="1" customWidth="1"/>
    <col min="7467" max="7672" width="9.109375" style="1"/>
    <col min="7673" max="7673" width="100.5546875" style="1" customWidth="1"/>
    <col min="7674" max="7674" width="20" style="1" customWidth="1"/>
    <col min="7675" max="7675" width="17.88671875" style="1" customWidth="1"/>
    <col min="7676" max="7721" width="16.5546875" style="1" customWidth="1"/>
    <col min="7722" max="7722" width="0" style="1" hidden="1" customWidth="1"/>
    <col min="7723" max="7928" width="9.109375" style="1"/>
    <col min="7929" max="7929" width="100.5546875" style="1" customWidth="1"/>
    <col min="7930" max="7930" width="20" style="1" customWidth="1"/>
    <col min="7931" max="7931" width="17.88671875" style="1" customWidth="1"/>
    <col min="7932" max="7977" width="16.5546875" style="1" customWidth="1"/>
    <col min="7978" max="7978" width="0" style="1" hidden="1" customWidth="1"/>
    <col min="7979" max="8184" width="9.109375" style="1"/>
    <col min="8185" max="8185" width="100.5546875" style="1" customWidth="1"/>
    <col min="8186" max="8186" width="20" style="1" customWidth="1"/>
    <col min="8187" max="8187" width="17.88671875" style="1" customWidth="1"/>
    <col min="8188" max="8233" width="16.5546875" style="1" customWidth="1"/>
    <col min="8234" max="8234" width="0" style="1" hidden="1" customWidth="1"/>
    <col min="8235" max="8440" width="9.109375" style="1"/>
    <col min="8441" max="8441" width="100.5546875" style="1" customWidth="1"/>
    <col min="8442" max="8442" width="20" style="1" customWidth="1"/>
    <col min="8443" max="8443" width="17.88671875" style="1" customWidth="1"/>
    <col min="8444" max="8489" width="16.5546875" style="1" customWidth="1"/>
    <col min="8490" max="8490" width="0" style="1" hidden="1" customWidth="1"/>
    <col min="8491" max="8696" width="9.109375" style="1"/>
    <col min="8697" max="8697" width="100.5546875" style="1" customWidth="1"/>
    <col min="8698" max="8698" width="20" style="1" customWidth="1"/>
    <col min="8699" max="8699" width="17.88671875" style="1" customWidth="1"/>
    <col min="8700" max="8745" width="16.5546875" style="1" customWidth="1"/>
    <col min="8746" max="8746" width="0" style="1" hidden="1" customWidth="1"/>
    <col min="8747" max="8952" width="9.109375" style="1"/>
    <col min="8953" max="8953" width="100.5546875" style="1" customWidth="1"/>
    <col min="8954" max="8954" width="20" style="1" customWidth="1"/>
    <col min="8955" max="8955" width="17.88671875" style="1" customWidth="1"/>
    <col min="8956" max="9001" width="16.5546875" style="1" customWidth="1"/>
    <col min="9002" max="9002" width="0" style="1" hidden="1" customWidth="1"/>
    <col min="9003" max="9208" width="9.109375" style="1"/>
    <col min="9209" max="9209" width="100.5546875" style="1" customWidth="1"/>
    <col min="9210" max="9210" width="20" style="1" customWidth="1"/>
    <col min="9211" max="9211" width="17.88671875" style="1" customWidth="1"/>
    <col min="9212" max="9257" width="16.5546875" style="1" customWidth="1"/>
    <col min="9258" max="9258" width="0" style="1" hidden="1" customWidth="1"/>
    <col min="9259" max="9464" width="9.109375" style="1"/>
    <col min="9465" max="9465" width="100.5546875" style="1" customWidth="1"/>
    <col min="9466" max="9466" width="20" style="1" customWidth="1"/>
    <col min="9467" max="9467" width="17.88671875" style="1" customWidth="1"/>
    <col min="9468" max="9513" width="16.5546875" style="1" customWidth="1"/>
    <col min="9514" max="9514" width="0" style="1" hidden="1" customWidth="1"/>
    <col min="9515" max="9720" width="9.109375" style="1"/>
    <col min="9721" max="9721" width="100.5546875" style="1" customWidth="1"/>
    <col min="9722" max="9722" width="20" style="1" customWidth="1"/>
    <col min="9723" max="9723" width="17.88671875" style="1" customWidth="1"/>
    <col min="9724" max="9769" width="16.5546875" style="1" customWidth="1"/>
    <col min="9770" max="9770" width="0" style="1" hidden="1" customWidth="1"/>
    <col min="9771" max="9976" width="9.109375" style="1"/>
    <col min="9977" max="9977" width="100.5546875" style="1" customWidth="1"/>
    <col min="9978" max="9978" width="20" style="1" customWidth="1"/>
    <col min="9979" max="9979" width="17.88671875" style="1" customWidth="1"/>
    <col min="9980" max="10025" width="16.5546875" style="1" customWidth="1"/>
    <col min="10026" max="10026" width="0" style="1" hidden="1" customWidth="1"/>
    <col min="10027" max="10232" width="9.109375" style="1"/>
    <col min="10233" max="10233" width="100.5546875" style="1" customWidth="1"/>
    <col min="10234" max="10234" width="20" style="1" customWidth="1"/>
    <col min="10235" max="10235" width="17.88671875" style="1" customWidth="1"/>
    <col min="10236" max="10281" width="16.5546875" style="1" customWidth="1"/>
    <col min="10282" max="10282" width="0" style="1" hidden="1" customWidth="1"/>
    <col min="10283" max="10488" width="9.109375" style="1"/>
    <col min="10489" max="10489" width="100.5546875" style="1" customWidth="1"/>
    <col min="10490" max="10490" width="20" style="1" customWidth="1"/>
    <col min="10491" max="10491" width="17.88671875" style="1" customWidth="1"/>
    <col min="10492" max="10537" width="16.5546875" style="1" customWidth="1"/>
    <col min="10538" max="10538" width="0" style="1" hidden="1" customWidth="1"/>
    <col min="10539" max="10744" width="9.109375" style="1"/>
    <col min="10745" max="10745" width="100.5546875" style="1" customWidth="1"/>
    <col min="10746" max="10746" width="20" style="1" customWidth="1"/>
    <col min="10747" max="10747" width="17.88671875" style="1" customWidth="1"/>
    <col min="10748" max="10793" width="16.5546875" style="1" customWidth="1"/>
    <col min="10794" max="10794" width="0" style="1" hidden="1" customWidth="1"/>
    <col min="10795" max="11000" width="9.109375" style="1"/>
    <col min="11001" max="11001" width="100.5546875" style="1" customWidth="1"/>
    <col min="11002" max="11002" width="20" style="1" customWidth="1"/>
    <col min="11003" max="11003" width="17.88671875" style="1" customWidth="1"/>
    <col min="11004" max="11049" width="16.5546875" style="1" customWidth="1"/>
    <col min="11050" max="11050" width="0" style="1" hidden="1" customWidth="1"/>
    <col min="11051" max="11256" width="9.109375" style="1"/>
    <col min="11257" max="11257" width="100.5546875" style="1" customWidth="1"/>
    <col min="11258" max="11258" width="20" style="1" customWidth="1"/>
    <col min="11259" max="11259" width="17.88671875" style="1" customWidth="1"/>
    <col min="11260" max="11305" width="16.5546875" style="1" customWidth="1"/>
    <col min="11306" max="11306" width="0" style="1" hidden="1" customWidth="1"/>
    <col min="11307" max="11512" width="9.109375" style="1"/>
    <col min="11513" max="11513" width="100.5546875" style="1" customWidth="1"/>
    <col min="11514" max="11514" width="20" style="1" customWidth="1"/>
    <col min="11515" max="11515" width="17.88671875" style="1" customWidth="1"/>
    <col min="11516" max="11561" width="16.5546875" style="1" customWidth="1"/>
    <col min="11562" max="11562" width="0" style="1" hidden="1" customWidth="1"/>
    <col min="11563" max="11768" width="9.109375" style="1"/>
    <col min="11769" max="11769" width="100.5546875" style="1" customWidth="1"/>
    <col min="11770" max="11770" width="20" style="1" customWidth="1"/>
    <col min="11771" max="11771" width="17.88671875" style="1" customWidth="1"/>
    <col min="11772" max="11817" width="16.5546875" style="1" customWidth="1"/>
    <col min="11818" max="11818" width="0" style="1" hidden="1" customWidth="1"/>
    <col min="11819" max="12024" width="9.109375" style="1"/>
    <col min="12025" max="12025" width="100.5546875" style="1" customWidth="1"/>
    <col min="12026" max="12026" width="20" style="1" customWidth="1"/>
    <col min="12027" max="12027" width="17.88671875" style="1" customWidth="1"/>
    <col min="12028" max="12073" width="16.5546875" style="1" customWidth="1"/>
    <col min="12074" max="12074" width="0" style="1" hidden="1" customWidth="1"/>
    <col min="12075" max="12280" width="9.109375" style="1"/>
    <col min="12281" max="12281" width="100.5546875" style="1" customWidth="1"/>
    <col min="12282" max="12282" width="20" style="1" customWidth="1"/>
    <col min="12283" max="12283" width="17.88671875" style="1" customWidth="1"/>
    <col min="12284" max="12329" width="16.5546875" style="1" customWidth="1"/>
    <col min="12330" max="12330" width="0" style="1" hidden="1" customWidth="1"/>
    <col min="12331" max="12536" width="9.109375" style="1"/>
    <col min="12537" max="12537" width="100.5546875" style="1" customWidth="1"/>
    <col min="12538" max="12538" width="20" style="1" customWidth="1"/>
    <col min="12539" max="12539" width="17.88671875" style="1" customWidth="1"/>
    <col min="12540" max="12585" width="16.5546875" style="1" customWidth="1"/>
    <col min="12586" max="12586" width="0" style="1" hidden="1" customWidth="1"/>
    <col min="12587" max="12792" width="9.109375" style="1"/>
    <col min="12793" max="12793" width="100.5546875" style="1" customWidth="1"/>
    <col min="12794" max="12794" width="20" style="1" customWidth="1"/>
    <col min="12795" max="12795" width="17.88671875" style="1" customWidth="1"/>
    <col min="12796" max="12841" width="16.5546875" style="1" customWidth="1"/>
    <col min="12842" max="12842" width="0" style="1" hidden="1" customWidth="1"/>
    <col min="12843" max="13048" width="9.109375" style="1"/>
    <col min="13049" max="13049" width="100.5546875" style="1" customWidth="1"/>
    <col min="13050" max="13050" width="20" style="1" customWidth="1"/>
    <col min="13051" max="13051" width="17.88671875" style="1" customWidth="1"/>
    <col min="13052" max="13097" width="16.5546875" style="1" customWidth="1"/>
    <col min="13098" max="13098" width="0" style="1" hidden="1" customWidth="1"/>
    <col min="13099" max="13304" width="9.109375" style="1"/>
    <col min="13305" max="13305" width="100.5546875" style="1" customWidth="1"/>
    <col min="13306" max="13306" width="20" style="1" customWidth="1"/>
    <col min="13307" max="13307" width="17.88671875" style="1" customWidth="1"/>
    <col min="13308" max="13353" width="16.5546875" style="1" customWidth="1"/>
    <col min="13354" max="13354" width="0" style="1" hidden="1" customWidth="1"/>
    <col min="13355" max="13560" width="9.109375" style="1"/>
    <col min="13561" max="13561" width="100.5546875" style="1" customWidth="1"/>
    <col min="13562" max="13562" width="20" style="1" customWidth="1"/>
    <col min="13563" max="13563" width="17.88671875" style="1" customWidth="1"/>
    <col min="13564" max="13609" width="16.5546875" style="1" customWidth="1"/>
    <col min="13610" max="13610" width="0" style="1" hidden="1" customWidth="1"/>
    <col min="13611" max="13816" width="9.109375" style="1"/>
    <col min="13817" max="13817" width="100.5546875" style="1" customWidth="1"/>
    <col min="13818" max="13818" width="20" style="1" customWidth="1"/>
    <col min="13819" max="13819" width="17.88671875" style="1" customWidth="1"/>
    <col min="13820" max="13865" width="16.5546875" style="1" customWidth="1"/>
    <col min="13866" max="13866" width="0" style="1" hidden="1" customWidth="1"/>
    <col min="13867" max="14072" width="9.109375" style="1"/>
    <col min="14073" max="14073" width="100.5546875" style="1" customWidth="1"/>
    <col min="14074" max="14074" width="20" style="1" customWidth="1"/>
    <col min="14075" max="14075" width="17.88671875" style="1" customWidth="1"/>
    <col min="14076" max="14121" width="16.5546875" style="1" customWidth="1"/>
    <col min="14122" max="14122" width="0" style="1" hidden="1" customWidth="1"/>
    <col min="14123" max="14328" width="9.109375" style="1"/>
    <col min="14329" max="14329" width="100.5546875" style="1" customWidth="1"/>
    <col min="14330" max="14330" width="20" style="1" customWidth="1"/>
    <col min="14331" max="14331" width="17.88671875" style="1" customWidth="1"/>
    <col min="14332" max="14377" width="16.5546875" style="1" customWidth="1"/>
    <col min="14378" max="14378" width="0" style="1" hidden="1" customWidth="1"/>
    <col min="14379" max="14584" width="9.109375" style="1"/>
    <col min="14585" max="14585" width="100.5546875" style="1" customWidth="1"/>
    <col min="14586" max="14586" width="20" style="1" customWidth="1"/>
    <col min="14587" max="14587" width="17.88671875" style="1" customWidth="1"/>
    <col min="14588" max="14633" width="16.5546875" style="1" customWidth="1"/>
    <col min="14634" max="14634" width="0" style="1" hidden="1" customWidth="1"/>
    <col min="14635" max="14840" width="9.109375" style="1"/>
    <col min="14841" max="14841" width="100.5546875" style="1" customWidth="1"/>
    <col min="14842" max="14842" width="20" style="1" customWidth="1"/>
    <col min="14843" max="14843" width="17.88671875" style="1" customWidth="1"/>
    <col min="14844" max="14889" width="16.5546875" style="1" customWidth="1"/>
    <col min="14890" max="14890" width="0" style="1" hidden="1" customWidth="1"/>
    <col min="14891" max="15096" width="9.109375" style="1"/>
    <col min="15097" max="15097" width="100.5546875" style="1" customWidth="1"/>
    <col min="15098" max="15098" width="20" style="1" customWidth="1"/>
    <col min="15099" max="15099" width="17.88671875" style="1" customWidth="1"/>
    <col min="15100" max="15145" width="16.5546875" style="1" customWidth="1"/>
    <col min="15146" max="15146" width="0" style="1" hidden="1" customWidth="1"/>
    <col min="15147" max="15352" width="9.109375" style="1"/>
    <col min="15353" max="15353" width="100.5546875" style="1" customWidth="1"/>
    <col min="15354" max="15354" width="20" style="1" customWidth="1"/>
    <col min="15355" max="15355" width="17.88671875" style="1" customWidth="1"/>
    <col min="15356" max="15401" width="16.5546875" style="1" customWidth="1"/>
    <col min="15402" max="15402" width="0" style="1" hidden="1" customWidth="1"/>
    <col min="15403" max="15608" width="9.109375" style="1"/>
    <col min="15609" max="15609" width="100.5546875" style="1" customWidth="1"/>
    <col min="15610" max="15610" width="20" style="1" customWidth="1"/>
    <col min="15611" max="15611" width="17.88671875" style="1" customWidth="1"/>
    <col min="15612" max="15657" width="16.5546875" style="1" customWidth="1"/>
    <col min="15658" max="15658" width="0" style="1" hidden="1" customWidth="1"/>
    <col min="15659" max="15864" width="9.109375" style="1"/>
    <col min="15865" max="15865" width="100.5546875" style="1" customWidth="1"/>
    <col min="15866" max="15866" width="20" style="1" customWidth="1"/>
    <col min="15867" max="15867" width="17.88671875" style="1" customWidth="1"/>
    <col min="15868" max="15913" width="16.5546875" style="1" customWidth="1"/>
    <col min="15914" max="15914" width="0" style="1" hidden="1" customWidth="1"/>
    <col min="15915" max="16120" width="9.109375" style="1"/>
    <col min="16121" max="16121" width="100.5546875" style="1" customWidth="1"/>
    <col min="16122" max="16122" width="20" style="1" customWidth="1"/>
    <col min="16123" max="16123" width="17.88671875" style="1" customWidth="1"/>
    <col min="16124" max="16169" width="16.5546875" style="1" customWidth="1"/>
    <col min="16170" max="16170" width="0" style="1" hidden="1" customWidth="1"/>
    <col min="16171" max="16384" width="9.109375" style="1"/>
  </cols>
  <sheetData>
    <row r="1" spans="1:41" s="68" customFormat="1" ht="51.6" customHeight="1">
      <c r="A1" s="67" t="s">
        <v>29</v>
      </c>
      <c r="B1" s="90"/>
      <c r="D1" s="72" t="s">
        <v>30</v>
      </c>
      <c r="F1" s="164" t="s">
        <v>31</v>
      </c>
      <c r="G1" s="164"/>
      <c r="H1" s="164" t="s">
        <v>32</v>
      </c>
      <c r="I1" s="164"/>
      <c r="J1" s="85" t="s">
        <v>33</v>
      </c>
      <c r="L1" s="74" t="s">
        <v>34</v>
      </c>
      <c r="M1" s="81" t="s">
        <v>35</v>
      </c>
      <c r="O1" s="70" t="s">
        <v>36</v>
      </c>
      <c r="U1" s="69"/>
    </row>
    <row r="2" spans="1:41" s="68" customFormat="1" ht="15.6">
      <c r="A2" s="105" t="s">
        <v>37</v>
      </c>
      <c r="B2" s="90"/>
      <c r="D2" s="71">
        <v>4</v>
      </c>
      <c r="G2" s="139"/>
      <c r="I2" s="75">
        <f>T67</f>
        <v>0</v>
      </c>
      <c r="J2" s="73">
        <f>G2-I2</f>
        <v>0</v>
      </c>
      <c r="L2" s="139"/>
      <c r="M2" s="84">
        <f>G2-L2</f>
        <v>0</v>
      </c>
      <c r="N2" s="83"/>
      <c r="O2" s="163"/>
      <c r="P2" s="163"/>
      <c r="Q2" s="163"/>
      <c r="R2" s="163"/>
      <c r="S2" s="163"/>
      <c r="T2" s="163"/>
      <c r="U2" s="69"/>
    </row>
    <row r="3" spans="1:41" s="68" customFormat="1" ht="15.6">
      <c r="A3" s="98"/>
      <c r="B3" s="90"/>
      <c r="G3" s="75"/>
      <c r="I3" s="75"/>
      <c r="J3" s="73"/>
      <c r="L3" s="75"/>
      <c r="N3" s="83"/>
      <c r="O3" s="163"/>
      <c r="P3" s="163"/>
      <c r="Q3" s="163"/>
      <c r="R3" s="163"/>
      <c r="S3" s="163"/>
      <c r="T3" s="163"/>
      <c r="U3" s="69"/>
    </row>
    <row r="4" spans="1:41" ht="14.4" thickBot="1">
      <c r="A4" s="99"/>
      <c r="B4" s="91"/>
      <c r="C4" s="25"/>
      <c r="D4" s="25"/>
      <c r="E4" s="25"/>
      <c r="F4" s="78">
        <v>1</v>
      </c>
      <c r="G4" s="78">
        <v>2</v>
      </c>
      <c r="H4" s="78">
        <v>3</v>
      </c>
      <c r="I4" s="78">
        <v>4</v>
      </c>
      <c r="J4" s="78">
        <v>5</v>
      </c>
      <c r="K4" s="78">
        <v>6</v>
      </c>
      <c r="L4" s="78">
        <v>7</v>
      </c>
      <c r="M4" s="78">
        <v>8</v>
      </c>
      <c r="N4" s="78">
        <v>9</v>
      </c>
      <c r="O4" s="78">
        <v>10</v>
      </c>
      <c r="P4" s="78">
        <v>11</v>
      </c>
      <c r="Q4" s="78">
        <v>12</v>
      </c>
      <c r="R4" s="25"/>
      <c r="S4" s="25"/>
      <c r="T4" s="27"/>
      <c r="U4" s="25"/>
    </row>
    <row r="5" spans="1:41" ht="15.6" customHeight="1">
      <c r="A5" s="166" t="s">
        <v>38</v>
      </c>
      <c r="B5" s="167"/>
      <c r="C5" s="167"/>
      <c r="D5" s="113" t="s">
        <v>39</v>
      </c>
      <c r="E5" s="25"/>
      <c r="F5" s="136" t="s">
        <v>40</v>
      </c>
      <c r="G5" s="121"/>
      <c r="H5" s="121"/>
      <c r="I5" s="121"/>
      <c r="J5" s="121"/>
      <c r="K5" s="121"/>
      <c r="L5" s="121"/>
      <c r="M5" s="121"/>
      <c r="N5" s="121"/>
      <c r="O5" s="121"/>
      <c r="P5" s="121"/>
      <c r="Q5" s="121"/>
      <c r="R5" s="121"/>
      <c r="S5" s="121"/>
      <c r="T5" s="125"/>
      <c r="U5" s="25"/>
      <c r="W5" s="4"/>
      <c r="AK5" s="24"/>
      <c r="AM5" s="24"/>
      <c r="AO5" s="24"/>
    </row>
    <row r="6" spans="1:41" ht="14.25" customHeight="1">
      <c r="A6" s="132" t="s">
        <v>41</v>
      </c>
      <c r="B6" s="133" t="s">
        <v>42</v>
      </c>
      <c r="C6" s="134" t="s">
        <v>43</v>
      </c>
      <c r="D6" s="129" t="s">
        <v>44</v>
      </c>
      <c r="E6" s="25"/>
      <c r="F6" s="123" t="s">
        <v>45</v>
      </c>
      <c r="G6" s="122" t="s">
        <v>46</v>
      </c>
      <c r="H6" s="122" t="s">
        <v>47</v>
      </c>
      <c r="I6" s="122" t="s">
        <v>48</v>
      </c>
      <c r="J6" s="122" t="s">
        <v>49</v>
      </c>
      <c r="K6" s="122" t="s">
        <v>50</v>
      </c>
      <c r="L6" s="122" t="s">
        <v>51</v>
      </c>
      <c r="M6" s="122" t="s">
        <v>52</v>
      </c>
      <c r="N6" s="122" t="s">
        <v>53</v>
      </c>
      <c r="O6" s="122" t="s">
        <v>54</v>
      </c>
      <c r="P6" s="122" t="s">
        <v>55</v>
      </c>
      <c r="Q6" s="122" t="s">
        <v>56</v>
      </c>
      <c r="R6" s="122" t="s">
        <v>57</v>
      </c>
      <c r="S6" s="122" t="s">
        <v>58</v>
      </c>
      <c r="T6" s="122" t="s">
        <v>59</v>
      </c>
      <c r="U6" s="25"/>
      <c r="V6" s="4">
        <v>3</v>
      </c>
      <c r="AI6" s="24"/>
      <c r="AK6" s="24"/>
      <c r="AM6" s="24"/>
    </row>
    <row r="7" spans="1:41">
      <c r="A7" s="100">
        <v>998418077</v>
      </c>
      <c r="B7" s="92" t="s">
        <v>60</v>
      </c>
      <c r="C7" s="28" t="s">
        <v>61</v>
      </c>
      <c r="D7" s="106"/>
      <c r="E7" s="25"/>
      <c r="F7" s="29"/>
      <c r="G7" s="30"/>
      <c r="H7" s="30"/>
      <c r="I7" s="30"/>
      <c r="J7" s="30"/>
      <c r="K7" s="30"/>
      <c r="L7" s="30"/>
      <c r="M7" s="30"/>
      <c r="N7" s="30"/>
      <c r="O7" s="30"/>
      <c r="P7" s="30"/>
      <c r="Q7" s="30"/>
      <c r="R7" s="31">
        <f t="shared" ref="R7:R33" si="0">SUM(F7:Q7)</f>
        <v>0</v>
      </c>
      <c r="S7" s="32">
        <f>+R7*D7</f>
        <v>0</v>
      </c>
      <c r="T7" s="32">
        <f>+IF(ISERROR(S7/$D$2*12),"",S7/$D$2*12)</f>
        <v>0</v>
      </c>
      <c r="U7" s="25"/>
      <c r="V7" s="4">
        <v>4</v>
      </c>
    </row>
    <row r="8" spans="1:41" ht="15" customHeight="1">
      <c r="A8" s="100">
        <v>998418076</v>
      </c>
      <c r="B8" s="92" t="s">
        <v>62</v>
      </c>
      <c r="C8" s="28" t="s">
        <v>63</v>
      </c>
      <c r="D8" s="106"/>
      <c r="E8" s="25"/>
      <c r="F8" s="29"/>
      <c r="G8" s="30"/>
      <c r="H8" s="30"/>
      <c r="I8" s="30"/>
      <c r="J8" s="30"/>
      <c r="K8" s="30"/>
      <c r="L8" s="30"/>
      <c r="M8" s="30"/>
      <c r="N8" s="30"/>
      <c r="O8" s="30"/>
      <c r="P8" s="34"/>
      <c r="Q8" s="34"/>
      <c r="R8" s="35">
        <f t="shared" si="0"/>
        <v>0</v>
      </c>
      <c r="S8" s="36">
        <f>+R8*D8</f>
        <v>0</v>
      </c>
      <c r="T8" s="36">
        <f>+IF(ISERROR(S8/$D$2*12),"",S8/$D$2*12)</f>
        <v>0</v>
      </c>
      <c r="U8" s="25"/>
      <c r="V8" s="4">
        <v>5</v>
      </c>
    </row>
    <row r="9" spans="1:41" ht="14.4" thickBot="1">
      <c r="A9" s="108">
        <v>998418075</v>
      </c>
      <c r="B9" s="109" t="s">
        <v>64</v>
      </c>
      <c r="C9" s="110" t="s">
        <v>65</v>
      </c>
      <c r="D9" s="111"/>
      <c r="E9" s="25"/>
      <c r="F9" s="126"/>
      <c r="G9" s="127"/>
      <c r="H9" s="127"/>
      <c r="I9" s="127"/>
      <c r="J9" s="127"/>
      <c r="K9" s="127"/>
      <c r="L9" s="127"/>
      <c r="M9" s="127"/>
      <c r="N9" s="127"/>
      <c r="O9" s="127"/>
      <c r="P9" s="127"/>
      <c r="Q9" s="127"/>
      <c r="R9" s="128">
        <f t="shared" si="0"/>
        <v>0</v>
      </c>
      <c r="S9" s="124">
        <f>+R9*D9</f>
        <v>0</v>
      </c>
      <c r="T9" s="124">
        <f>+IF(ISERROR(S9/$D$2*12),"",S9/$D$2*12)</f>
        <v>0</v>
      </c>
      <c r="U9" s="25"/>
      <c r="V9" s="4">
        <v>6</v>
      </c>
    </row>
    <row r="10" spans="1:41" ht="32.4" customHeight="1" thickBot="1">
      <c r="A10" s="168"/>
      <c r="B10" s="168"/>
      <c r="C10" s="168"/>
      <c r="D10" s="112"/>
      <c r="E10" s="25"/>
      <c r="F10" s="89"/>
      <c r="G10" s="25"/>
      <c r="H10" s="25"/>
      <c r="I10" s="25"/>
      <c r="J10" s="25"/>
      <c r="K10" s="25"/>
      <c r="L10" s="25"/>
      <c r="M10" s="25"/>
      <c r="N10" s="25"/>
      <c r="O10" s="25"/>
      <c r="P10" s="25"/>
      <c r="Q10" s="25"/>
      <c r="R10" s="25"/>
      <c r="S10" s="25"/>
      <c r="T10" s="27"/>
      <c r="U10" s="25"/>
      <c r="V10" s="4"/>
    </row>
    <row r="11" spans="1:41" ht="15.6" customHeight="1">
      <c r="A11" s="166" t="s">
        <v>66</v>
      </c>
      <c r="B11" s="167"/>
      <c r="C11" s="167"/>
      <c r="D11" s="113" t="s">
        <v>39</v>
      </c>
      <c r="E11" s="25"/>
      <c r="F11" s="89"/>
      <c r="G11" s="25"/>
      <c r="H11" s="25"/>
      <c r="I11" s="25"/>
      <c r="J11" s="25"/>
      <c r="K11" s="25"/>
      <c r="L11" s="25"/>
      <c r="M11" s="25"/>
      <c r="N11" s="25"/>
      <c r="O11" s="25"/>
      <c r="P11" s="25"/>
      <c r="Q11" s="25"/>
      <c r="R11" s="25"/>
      <c r="S11" s="25"/>
      <c r="T11" s="27"/>
      <c r="U11" s="25"/>
      <c r="V11" s="4"/>
    </row>
    <row r="12" spans="1:41" ht="15" customHeight="1">
      <c r="A12" s="130" t="s">
        <v>41</v>
      </c>
      <c r="B12" s="131" t="s">
        <v>42</v>
      </c>
      <c r="C12" s="122" t="s">
        <v>43</v>
      </c>
      <c r="D12" s="129" t="s">
        <v>44</v>
      </c>
      <c r="E12" s="25"/>
      <c r="F12" s="123" t="s">
        <v>45</v>
      </c>
      <c r="G12" s="122" t="s">
        <v>46</v>
      </c>
      <c r="H12" s="122" t="s">
        <v>47</v>
      </c>
      <c r="I12" s="122" t="s">
        <v>48</v>
      </c>
      <c r="J12" s="122" t="s">
        <v>49</v>
      </c>
      <c r="K12" s="122" t="s">
        <v>50</v>
      </c>
      <c r="L12" s="122" t="s">
        <v>51</v>
      </c>
      <c r="M12" s="122" t="s">
        <v>52</v>
      </c>
      <c r="N12" s="122" t="s">
        <v>53</v>
      </c>
      <c r="O12" s="122" t="s">
        <v>54</v>
      </c>
      <c r="P12" s="122" t="s">
        <v>55</v>
      </c>
      <c r="Q12" s="122" t="s">
        <v>56</v>
      </c>
      <c r="R12" s="122" t="s">
        <v>57</v>
      </c>
      <c r="S12" s="122" t="s">
        <v>58</v>
      </c>
      <c r="T12" s="122" t="s">
        <v>59</v>
      </c>
      <c r="U12" s="25"/>
      <c r="V12" s="4"/>
    </row>
    <row r="13" spans="1:41">
      <c r="A13" s="102">
        <v>998418052</v>
      </c>
      <c r="B13" s="94" t="s">
        <v>67</v>
      </c>
      <c r="C13" s="37" t="s">
        <v>68</v>
      </c>
      <c r="D13" s="106"/>
      <c r="E13" s="25"/>
      <c r="F13" s="29"/>
      <c r="G13" s="30"/>
      <c r="H13" s="30"/>
      <c r="I13" s="30"/>
      <c r="J13" s="30"/>
      <c r="K13" s="30"/>
      <c r="L13" s="30"/>
      <c r="M13" s="30"/>
      <c r="N13" s="30"/>
      <c r="O13" s="30"/>
      <c r="P13" s="30"/>
      <c r="Q13" s="30"/>
      <c r="R13" s="31">
        <f t="shared" si="0"/>
        <v>0</v>
      </c>
      <c r="S13" s="32">
        <f t="shared" ref="S13:S27" si="1">+R13*D13</f>
        <v>0</v>
      </c>
      <c r="T13" s="32">
        <f t="shared" ref="T13:T27" si="2">+IF(ISERROR(S13/$D$2*12),"",S13/$D$2*12)</f>
        <v>0</v>
      </c>
      <c r="U13" s="25"/>
      <c r="V13" s="4">
        <v>7</v>
      </c>
    </row>
    <row r="14" spans="1:41">
      <c r="A14" s="103">
        <v>998418053</v>
      </c>
      <c r="B14" s="95" t="s">
        <v>69</v>
      </c>
      <c r="C14" s="38" t="s">
        <v>70</v>
      </c>
      <c r="D14" s="107"/>
      <c r="E14" s="25"/>
      <c r="F14" s="29"/>
      <c r="G14" s="30"/>
      <c r="H14" s="30"/>
      <c r="I14" s="30"/>
      <c r="J14" s="30"/>
      <c r="K14" s="30"/>
      <c r="L14" s="30"/>
      <c r="M14" s="30"/>
      <c r="N14" s="30"/>
      <c r="O14" s="30"/>
      <c r="P14" s="34"/>
      <c r="Q14" s="34"/>
      <c r="R14" s="35">
        <f t="shared" si="0"/>
        <v>0</v>
      </c>
      <c r="S14" s="36">
        <f t="shared" si="1"/>
        <v>0</v>
      </c>
      <c r="T14" s="36">
        <f t="shared" si="2"/>
        <v>0</v>
      </c>
      <c r="U14" s="25"/>
      <c r="V14" s="4">
        <v>8</v>
      </c>
    </row>
    <row r="15" spans="1:41">
      <c r="A15" s="103">
        <v>998418034</v>
      </c>
      <c r="B15" s="95" t="s">
        <v>71</v>
      </c>
      <c r="C15" s="38" t="s">
        <v>72</v>
      </c>
      <c r="D15" s="107"/>
      <c r="E15" s="25"/>
      <c r="F15" s="29"/>
      <c r="G15" s="30"/>
      <c r="H15" s="30"/>
      <c r="I15" s="30"/>
      <c r="J15" s="30"/>
      <c r="K15" s="30"/>
      <c r="L15" s="30"/>
      <c r="M15" s="30"/>
      <c r="N15" s="30"/>
      <c r="O15" s="30"/>
      <c r="P15" s="34"/>
      <c r="Q15" s="34"/>
      <c r="R15" s="35">
        <f t="shared" si="0"/>
        <v>0</v>
      </c>
      <c r="S15" s="36">
        <f t="shared" si="1"/>
        <v>0</v>
      </c>
      <c r="T15" s="36">
        <f t="shared" si="2"/>
        <v>0</v>
      </c>
      <c r="U15" s="25"/>
      <c r="V15" s="4">
        <v>9</v>
      </c>
    </row>
    <row r="16" spans="1:41">
      <c r="A16" s="103">
        <v>998418051</v>
      </c>
      <c r="B16" s="95" t="s">
        <v>73</v>
      </c>
      <c r="C16" s="38" t="s">
        <v>74</v>
      </c>
      <c r="D16" s="107"/>
      <c r="E16" s="25"/>
      <c r="F16" s="29"/>
      <c r="G16" s="30"/>
      <c r="H16" s="30"/>
      <c r="I16" s="30"/>
      <c r="J16" s="30"/>
      <c r="K16" s="30"/>
      <c r="L16" s="30"/>
      <c r="M16" s="30"/>
      <c r="N16" s="30"/>
      <c r="O16" s="30"/>
      <c r="P16" s="34"/>
      <c r="Q16" s="34"/>
      <c r="R16" s="35">
        <f t="shared" si="0"/>
        <v>0</v>
      </c>
      <c r="S16" s="36">
        <f t="shared" si="1"/>
        <v>0</v>
      </c>
      <c r="T16" s="36">
        <f t="shared" si="2"/>
        <v>0</v>
      </c>
      <c r="U16" s="25"/>
      <c r="V16" s="4">
        <v>10</v>
      </c>
    </row>
    <row r="17" spans="1:22">
      <c r="A17" s="103">
        <v>998418050</v>
      </c>
      <c r="B17" s="95" t="s">
        <v>75</v>
      </c>
      <c r="C17" s="38" t="s">
        <v>76</v>
      </c>
      <c r="D17" s="107"/>
      <c r="E17" s="25"/>
      <c r="F17" s="29"/>
      <c r="G17" s="30"/>
      <c r="H17" s="30"/>
      <c r="I17" s="30"/>
      <c r="J17" s="30"/>
      <c r="K17" s="30"/>
      <c r="L17" s="30"/>
      <c r="M17" s="30"/>
      <c r="N17" s="30"/>
      <c r="O17" s="30"/>
      <c r="P17" s="34"/>
      <c r="Q17" s="34"/>
      <c r="R17" s="35">
        <f t="shared" si="0"/>
        <v>0</v>
      </c>
      <c r="S17" s="36">
        <f t="shared" si="1"/>
        <v>0</v>
      </c>
      <c r="T17" s="36">
        <f t="shared" si="2"/>
        <v>0</v>
      </c>
      <c r="U17" s="25"/>
      <c r="V17" s="4">
        <v>11</v>
      </c>
    </row>
    <row r="18" spans="1:22">
      <c r="A18" s="103">
        <v>998418049</v>
      </c>
      <c r="B18" s="95" t="s">
        <v>77</v>
      </c>
      <c r="C18" s="38" t="s">
        <v>78</v>
      </c>
      <c r="D18" s="107"/>
      <c r="E18" s="25"/>
      <c r="F18" s="29"/>
      <c r="G18" s="30"/>
      <c r="H18" s="30"/>
      <c r="I18" s="30"/>
      <c r="J18" s="30"/>
      <c r="K18" s="30"/>
      <c r="L18" s="30"/>
      <c r="M18" s="30"/>
      <c r="N18" s="30"/>
      <c r="O18" s="30"/>
      <c r="P18" s="34"/>
      <c r="Q18" s="34"/>
      <c r="R18" s="35">
        <f t="shared" si="0"/>
        <v>0</v>
      </c>
      <c r="S18" s="36">
        <f t="shared" si="1"/>
        <v>0</v>
      </c>
      <c r="T18" s="36">
        <f t="shared" si="2"/>
        <v>0</v>
      </c>
      <c r="U18" s="25"/>
      <c r="V18" s="4">
        <v>12</v>
      </c>
    </row>
    <row r="19" spans="1:22">
      <c r="A19" s="103">
        <v>998418029</v>
      </c>
      <c r="B19" s="95" t="s">
        <v>79</v>
      </c>
      <c r="C19" s="38" t="s">
        <v>80</v>
      </c>
      <c r="D19" s="107"/>
      <c r="E19" s="25"/>
      <c r="F19" s="119"/>
      <c r="G19" s="34"/>
      <c r="H19" s="34"/>
      <c r="I19" s="34"/>
      <c r="J19" s="34"/>
      <c r="K19" s="34"/>
      <c r="L19" s="34"/>
      <c r="M19" s="34"/>
      <c r="N19" s="34"/>
      <c r="O19" s="34"/>
      <c r="P19" s="34"/>
      <c r="Q19" s="34"/>
      <c r="R19" s="35">
        <f t="shared" si="0"/>
        <v>0</v>
      </c>
      <c r="S19" s="36">
        <f t="shared" si="1"/>
        <v>0</v>
      </c>
      <c r="T19" s="36">
        <f t="shared" si="2"/>
        <v>0</v>
      </c>
      <c r="U19" s="25"/>
    </row>
    <row r="20" spans="1:22" ht="14.4" thickBot="1">
      <c r="A20" s="104">
        <v>998418048</v>
      </c>
      <c r="B20" s="96" t="s">
        <v>81</v>
      </c>
      <c r="C20" s="39" t="s">
        <v>82</v>
      </c>
      <c r="D20" s="111"/>
      <c r="E20" s="25"/>
      <c r="F20" s="126"/>
      <c r="G20" s="127"/>
      <c r="H20" s="127"/>
      <c r="I20" s="127"/>
      <c r="J20" s="127"/>
      <c r="K20" s="127"/>
      <c r="L20" s="127"/>
      <c r="M20" s="127"/>
      <c r="N20" s="127"/>
      <c r="O20" s="127"/>
      <c r="P20" s="127"/>
      <c r="Q20" s="127"/>
      <c r="R20" s="128">
        <f t="shared" si="0"/>
        <v>0</v>
      </c>
      <c r="S20" s="124">
        <f t="shared" si="1"/>
        <v>0</v>
      </c>
      <c r="T20" s="124">
        <f t="shared" si="2"/>
        <v>0</v>
      </c>
      <c r="U20" s="25"/>
    </row>
    <row r="21" spans="1:22" ht="32.4" customHeight="1" thickBot="1">
      <c r="A21" s="114"/>
      <c r="B21" s="114"/>
      <c r="C21" s="115"/>
      <c r="D21" s="116"/>
      <c r="E21" s="25"/>
      <c r="F21" s="120"/>
      <c r="G21" s="118"/>
      <c r="H21" s="118"/>
      <c r="I21" s="118"/>
      <c r="J21" s="118"/>
      <c r="K21" s="118"/>
      <c r="L21" s="118"/>
      <c r="M21" s="118"/>
      <c r="N21" s="118"/>
      <c r="O21" s="118"/>
      <c r="P21" s="118"/>
      <c r="Q21" s="118"/>
      <c r="R21" s="49"/>
      <c r="S21" s="27"/>
      <c r="T21" s="27"/>
      <c r="U21" s="25"/>
    </row>
    <row r="22" spans="1:22" ht="15.9" customHeight="1">
      <c r="A22" s="166" t="s">
        <v>83</v>
      </c>
      <c r="B22" s="167"/>
      <c r="C22" s="167"/>
      <c r="D22" s="113" t="s">
        <v>39</v>
      </c>
      <c r="E22" s="25"/>
      <c r="F22" s="89"/>
      <c r="G22" s="25"/>
      <c r="H22" s="25"/>
      <c r="I22" s="25"/>
      <c r="J22" s="25"/>
      <c r="K22" s="25"/>
      <c r="L22" s="25"/>
      <c r="M22" s="25"/>
      <c r="N22" s="25"/>
      <c r="O22" s="25"/>
      <c r="P22" s="25"/>
      <c r="Q22" s="25"/>
      <c r="R22" s="25"/>
      <c r="S22" s="25"/>
      <c r="T22" s="27"/>
      <c r="U22" s="25"/>
    </row>
    <row r="23" spans="1:22" ht="14.25" customHeight="1">
      <c r="A23" s="132" t="s">
        <v>41</v>
      </c>
      <c r="B23" s="131" t="s">
        <v>42</v>
      </c>
      <c r="C23" s="134" t="s">
        <v>43</v>
      </c>
      <c r="D23" s="129" t="s">
        <v>44</v>
      </c>
      <c r="E23" s="25"/>
      <c r="F23" s="123" t="s">
        <v>45</v>
      </c>
      <c r="G23" s="122" t="s">
        <v>46</v>
      </c>
      <c r="H23" s="122" t="s">
        <v>47</v>
      </c>
      <c r="I23" s="122" t="s">
        <v>48</v>
      </c>
      <c r="J23" s="122" t="s">
        <v>49</v>
      </c>
      <c r="K23" s="122" t="s">
        <v>50</v>
      </c>
      <c r="L23" s="122" t="s">
        <v>51</v>
      </c>
      <c r="M23" s="122" t="s">
        <v>52</v>
      </c>
      <c r="N23" s="122" t="s">
        <v>53</v>
      </c>
      <c r="O23" s="122" t="s">
        <v>54</v>
      </c>
      <c r="P23" s="122" t="s">
        <v>55</v>
      </c>
      <c r="Q23" s="122" t="s">
        <v>56</v>
      </c>
      <c r="R23" s="122" t="s">
        <v>57</v>
      </c>
      <c r="S23" s="122" t="s">
        <v>58</v>
      </c>
      <c r="T23" s="122" t="s">
        <v>59</v>
      </c>
      <c r="U23" s="25"/>
    </row>
    <row r="24" spans="1:22">
      <c r="A24" s="102">
        <v>998418047</v>
      </c>
      <c r="B24" s="94" t="s">
        <v>84</v>
      </c>
      <c r="C24" s="37" t="s">
        <v>85</v>
      </c>
      <c r="D24" s="106"/>
      <c r="E24" s="25"/>
      <c r="F24" s="29"/>
      <c r="G24" s="30"/>
      <c r="H24" s="30"/>
      <c r="I24" s="30"/>
      <c r="J24" s="30"/>
      <c r="K24" s="30"/>
      <c r="L24" s="30"/>
      <c r="M24" s="30"/>
      <c r="N24" s="30"/>
      <c r="O24" s="30"/>
      <c r="P24" s="30"/>
      <c r="Q24" s="30"/>
      <c r="R24" s="31">
        <f t="shared" si="0"/>
        <v>0</v>
      </c>
      <c r="S24" s="32">
        <f t="shared" si="1"/>
        <v>0</v>
      </c>
      <c r="T24" s="32">
        <f t="shared" si="2"/>
        <v>0</v>
      </c>
      <c r="U24" s="25"/>
    </row>
    <row r="25" spans="1:22">
      <c r="A25" s="103">
        <v>998418046</v>
      </c>
      <c r="B25" s="95" t="s">
        <v>86</v>
      </c>
      <c r="C25" s="38" t="s">
        <v>87</v>
      </c>
      <c r="D25" s="107"/>
      <c r="E25" s="25"/>
      <c r="F25" s="29"/>
      <c r="G25" s="30"/>
      <c r="H25" s="34"/>
      <c r="I25" s="34"/>
      <c r="J25" s="34"/>
      <c r="K25" s="34"/>
      <c r="L25" s="34"/>
      <c r="M25" s="34"/>
      <c r="N25" s="34"/>
      <c r="O25" s="34"/>
      <c r="P25" s="34"/>
      <c r="Q25" s="34"/>
      <c r="R25" s="35">
        <f t="shared" si="0"/>
        <v>0</v>
      </c>
      <c r="S25" s="36">
        <f t="shared" si="1"/>
        <v>0</v>
      </c>
      <c r="T25" s="36">
        <f t="shared" si="2"/>
        <v>0</v>
      </c>
      <c r="U25" s="25"/>
    </row>
    <row r="26" spans="1:22">
      <c r="A26" s="103">
        <v>998418022</v>
      </c>
      <c r="B26" s="95" t="s">
        <v>88</v>
      </c>
      <c r="C26" s="38" t="s">
        <v>89</v>
      </c>
      <c r="D26" s="107"/>
      <c r="E26" s="25"/>
      <c r="F26" s="29"/>
      <c r="G26" s="30"/>
      <c r="H26" s="34"/>
      <c r="I26" s="34"/>
      <c r="J26" s="34"/>
      <c r="K26" s="34"/>
      <c r="L26" s="34"/>
      <c r="M26" s="34"/>
      <c r="N26" s="34"/>
      <c r="O26" s="34"/>
      <c r="P26" s="34"/>
      <c r="Q26" s="34"/>
      <c r="R26" s="35">
        <f t="shared" si="0"/>
        <v>0</v>
      </c>
      <c r="S26" s="36">
        <f t="shared" si="1"/>
        <v>0</v>
      </c>
      <c r="T26" s="36">
        <f t="shared" si="2"/>
        <v>0</v>
      </c>
      <c r="U26" s="25"/>
    </row>
    <row r="27" spans="1:22" ht="14.4" thickBot="1">
      <c r="A27" s="104">
        <v>998418045</v>
      </c>
      <c r="B27" s="96" t="s">
        <v>90</v>
      </c>
      <c r="C27" s="39" t="s">
        <v>91</v>
      </c>
      <c r="D27" s="111"/>
      <c r="E27" s="25"/>
      <c r="F27" s="126"/>
      <c r="G27" s="127"/>
      <c r="H27" s="127"/>
      <c r="I27" s="127"/>
      <c r="J27" s="127"/>
      <c r="K27" s="127"/>
      <c r="L27" s="127"/>
      <c r="M27" s="127"/>
      <c r="N27" s="127"/>
      <c r="O27" s="127"/>
      <c r="P27" s="127"/>
      <c r="Q27" s="127"/>
      <c r="R27" s="128">
        <f t="shared" si="0"/>
        <v>0</v>
      </c>
      <c r="S27" s="124">
        <f t="shared" si="1"/>
        <v>0</v>
      </c>
      <c r="T27" s="124">
        <f t="shared" si="2"/>
        <v>0</v>
      </c>
      <c r="U27" s="25"/>
    </row>
    <row r="28" spans="1:22" ht="33" customHeight="1" thickBot="1">
      <c r="A28" s="114"/>
      <c r="B28" s="114"/>
      <c r="C28" s="115"/>
      <c r="D28" s="116"/>
      <c r="E28" s="25"/>
      <c r="F28" s="120"/>
      <c r="G28" s="118"/>
      <c r="H28" s="118"/>
      <c r="I28" s="118"/>
      <c r="J28" s="118"/>
      <c r="K28" s="118"/>
      <c r="L28" s="118"/>
      <c r="M28" s="118"/>
      <c r="N28" s="118"/>
      <c r="O28" s="118"/>
      <c r="P28" s="118"/>
      <c r="Q28" s="118"/>
      <c r="R28" s="49"/>
      <c r="S28" s="27"/>
      <c r="T28" s="27"/>
      <c r="U28" s="25"/>
    </row>
    <row r="29" spans="1:22" ht="16.5" customHeight="1">
      <c r="A29" s="166" t="s">
        <v>92</v>
      </c>
      <c r="B29" s="167"/>
      <c r="C29" s="167"/>
      <c r="D29" s="113" t="s">
        <v>39</v>
      </c>
      <c r="E29" s="25"/>
      <c r="F29" s="89"/>
      <c r="G29" s="25"/>
      <c r="H29" s="25"/>
      <c r="I29" s="25"/>
      <c r="J29" s="25"/>
      <c r="K29" s="25"/>
      <c r="L29" s="25"/>
      <c r="M29" s="25"/>
      <c r="N29" s="25"/>
      <c r="O29" s="25"/>
      <c r="P29" s="25"/>
      <c r="Q29" s="25"/>
      <c r="R29" s="25"/>
      <c r="S29" s="25"/>
      <c r="T29" s="27"/>
      <c r="U29" s="25"/>
    </row>
    <row r="30" spans="1:22" ht="15" customHeight="1">
      <c r="A30" s="135" t="s">
        <v>41</v>
      </c>
      <c r="B30" s="131" t="s">
        <v>42</v>
      </c>
      <c r="C30" s="122" t="s">
        <v>43</v>
      </c>
      <c r="D30" s="129" t="s">
        <v>44</v>
      </c>
      <c r="E30" s="25"/>
      <c r="F30" s="123" t="s">
        <v>45</v>
      </c>
      <c r="G30" s="122" t="s">
        <v>46</v>
      </c>
      <c r="H30" s="122" t="s">
        <v>47</v>
      </c>
      <c r="I30" s="122" t="s">
        <v>48</v>
      </c>
      <c r="J30" s="122" t="s">
        <v>49</v>
      </c>
      <c r="K30" s="122" t="s">
        <v>50</v>
      </c>
      <c r="L30" s="122" t="s">
        <v>51</v>
      </c>
      <c r="M30" s="122" t="s">
        <v>52</v>
      </c>
      <c r="N30" s="122" t="s">
        <v>53</v>
      </c>
      <c r="O30" s="122" t="s">
        <v>54</v>
      </c>
      <c r="P30" s="122" t="s">
        <v>55</v>
      </c>
      <c r="Q30" s="122" t="s">
        <v>56</v>
      </c>
      <c r="R30" s="122" t="s">
        <v>57</v>
      </c>
      <c r="S30" s="122" t="s">
        <v>58</v>
      </c>
      <c r="T30" s="122" t="s">
        <v>59</v>
      </c>
      <c r="U30" s="25"/>
    </row>
    <row r="31" spans="1:22">
      <c r="A31" s="102">
        <v>998418043</v>
      </c>
      <c r="B31" s="94" t="s">
        <v>93</v>
      </c>
      <c r="C31" s="37" t="s">
        <v>94</v>
      </c>
      <c r="D31" s="106"/>
      <c r="E31" s="25"/>
      <c r="F31" s="29"/>
      <c r="G31" s="30"/>
      <c r="H31" s="30"/>
      <c r="I31" s="30"/>
      <c r="J31" s="30"/>
      <c r="K31" s="30"/>
      <c r="L31" s="30"/>
      <c r="M31" s="30"/>
      <c r="N31" s="30"/>
      <c r="O31" s="30"/>
      <c r="P31" s="30"/>
      <c r="Q31" s="30"/>
      <c r="R31" s="31">
        <f t="shared" si="0"/>
        <v>0</v>
      </c>
      <c r="S31" s="32">
        <f>+R31*D31</f>
        <v>0</v>
      </c>
      <c r="T31" s="32">
        <f>+IF(ISERROR(S31/$D$2*12),"",S31/$D$2*12)</f>
        <v>0</v>
      </c>
      <c r="U31" s="25"/>
    </row>
    <row r="32" spans="1:22">
      <c r="A32" s="103">
        <v>998418072</v>
      </c>
      <c r="B32" s="95" t="s">
        <v>95</v>
      </c>
      <c r="C32" s="38" t="s">
        <v>96</v>
      </c>
      <c r="D32" s="107"/>
      <c r="E32" s="25"/>
      <c r="F32" s="29"/>
      <c r="G32" s="30"/>
      <c r="H32" s="34"/>
      <c r="I32" s="34"/>
      <c r="J32" s="34"/>
      <c r="K32" s="34"/>
      <c r="L32" s="34"/>
      <c r="M32" s="34"/>
      <c r="N32" s="34"/>
      <c r="O32" s="34"/>
      <c r="P32" s="34"/>
      <c r="Q32" s="34"/>
      <c r="R32" s="35">
        <f t="shared" si="0"/>
        <v>0</v>
      </c>
      <c r="S32" s="36">
        <f>+R32*D32</f>
        <v>0</v>
      </c>
      <c r="T32" s="36">
        <f>+IF(ISERROR(S32/$D$2*12),"",S32/$D$2*12)</f>
        <v>0</v>
      </c>
      <c r="U32" s="25"/>
    </row>
    <row r="33" spans="1:41" ht="14.4" thickBot="1">
      <c r="A33" s="104">
        <v>998418071</v>
      </c>
      <c r="B33" s="96" t="s">
        <v>97</v>
      </c>
      <c r="C33" s="39" t="s">
        <v>98</v>
      </c>
      <c r="D33" s="111"/>
      <c r="E33" s="25"/>
      <c r="F33" s="40"/>
      <c r="G33" s="41"/>
      <c r="H33" s="42"/>
      <c r="I33" s="42"/>
      <c r="J33" s="42"/>
      <c r="K33" s="42"/>
      <c r="L33" s="42"/>
      <c r="M33" s="42"/>
      <c r="N33" s="42"/>
      <c r="O33" s="42"/>
      <c r="P33" s="42"/>
      <c r="Q33" s="42"/>
      <c r="R33" s="43">
        <f t="shared" si="0"/>
        <v>0</v>
      </c>
      <c r="S33" s="44">
        <f>+R33*D33</f>
        <v>0</v>
      </c>
      <c r="T33" s="44">
        <f>+IF(ISERROR(S33/$D$2*12),"",S33/$D$2*12)</f>
        <v>0</v>
      </c>
      <c r="U33" s="25"/>
    </row>
    <row r="34" spans="1:41">
      <c r="A34" s="91"/>
      <c r="B34" s="91"/>
      <c r="C34" s="25"/>
      <c r="D34" s="45"/>
      <c r="E34" s="25"/>
      <c r="F34" s="46">
        <f t="shared" ref="F34:T34" si="3">SUM(F7:F33)</f>
        <v>0</v>
      </c>
      <c r="G34" s="46">
        <f t="shared" si="3"/>
        <v>0</v>
      </c>
      <c r="H34" s="46">
        <f t="shared" si="3"/>
        <v>0</v>
      </c>
      <c r="I34" s="46">
        <f t="shared" si="3"/>
        <v>0</v>
      </c>
      <c r="J34" s="46">
        <f t="shared" si="3"/>
        <v>0</v>
      </c>
      <c r="K34" s="46">
        <f t="shared" si="3"/>
        <v>0</v>
      </c>
      <c r="L34" s="46">
        <f t="shared" si="3"/>
        <v>0</v>
      </c>
      <c r="M34" s="46">
        <f t="shared" si="3"/>
        <v>0</v>
      </c>
      <c r="N34" s="46">
        <f t="shared" si="3"/>
        <v>0</v>
      </c>
      <c r="O34" s="46">
        <f t="shared" si="3"/>
        <v>0</v>
      </c>
      <c r="P34" s="46">
        <f t="shared" si="3"/>
        <v>0</v>
      </c>
      <c r="Q34" s="46">
        <f t="shared" si="3"/>
        <v>0</v>
      </c>
      <c r="R34" s="47">
        <f t="shared" si="3"/>
        <v>0</v>
      </c>
      <c r="S34" s="48">
        <f t="shared" si="3"/>
        <v>0</v>
      </c>
      <c r="T34" s="48">
        <f t="shared" si="3"/>
        <v>0</v>
      </c>
      <c r="U34" s="25"/>
    </row>
    <row r="35" spans="1:41" ht="14.4" thickBot="1">
      <c r="A35" s="91"/>
      <c r="B35" s="91"/>
      <c r="C35" s="25"/>
      <c r="D35" s="45"/>
      <c r="E35" s="25"/>
      <c r="F35" s="25"/>
      <c r="G35" s="25"/>
      <c r="H35" s="25"/>
      <c r="I35" s="25"/>
      <c r="J35" s="25"/>
      <c r="K35" s="25"/>
      <c r="L35" s="25"/>
      <c r="M35" s="25"/>
      <c r="N35" s="25"/>
      <c r="O35" s="25"/>
      <c r="P35" s="25"/>
      <c r="Q35" s="25"/>
      <c r="R35" s="49"/>
      <c r="S35" s="27"/>
      <c r="T35" s="27"/>
      <c r="U35" s="25"/>
    </row>
    <row r="36" spans="1:41" ht="17.100000000000001" customHeight="1">
      <c r="A36" s="166" t="s">
        <v>38</v>
      </c>
      <c r="B36" s="167"/>
      <c r="C36" s="167"/>
      <c r="D36" s="113" t="s">
        <v>39</v>
      </c>
      <c r="E36" s="25"/>
      <c r="F36" s="136" t="s">
        <v>40</v>
      </c>
      <c r="G36" s="121"/>
      <c r="H36" s="121"/>
      <c r="I36" s="121"/>
      <c r="J36" s="121"/>
      <c r="K36" s="121"/>
      <c r="L36" s="121"/>
      <c r="M36" s="121"/>
      <c r="N36" s="121"/>
      <c r="O36" s="121"/>
      <c r="P36" s="121"/>
      <c r="Q36" s="121"/>
      <c r="R36" s="121"/>
      <c r="S36" s="121"/>
      <c r="T36" s="125"/>
      <c r="U36" s="25"/>
      <c r="W36" s="4"/>
      <c r="AK36" s="5"/>
      <c r="AM36" s="5"/>
      <c r="AO36" s="5"/>
    </row>
    <row r="37" spans="1:41" ht="15" customHeight="1">
      <c r="A37" s="130" t="s">
        <v>41</v>
      </c>
      <c r="B37" s="131" t="s">
        <v>42</v>
      </c>
      <c r="C37" s="122" t="s">
        <v>43</v>
      </c>
      <c r="D37" s="129" t="s">
        <v>44</v>
      </c>
      <c r="E37" s="25"/>
      <c r="F37" s="123" t="s">
        <v>45</v>
      </c>
      <c r="G37" s="122" t="s">
        <v>46</v>
      </c>
      <c r="H37" s="122" t="s">
        <v>47</v>
      </c>
      <c r="I37" s="122" t="s">
        <v>48</v>
      </c>
      <c r="J37" s="122" t="s">
        <v>49</v>
      </c>
      <c r="K37" s="122" t="s">
        <v>50</v>
      </c>
      <c r="L37" s="122" t="s">
        <v>51</v>
      </c>
      <c r="M37" s="122" t="s">
        <v>52</v>
      </c>
      <c r="N37" s="122" t="s">
        <v>53</v>
      </c>
      <c r="O37" s="122" t="s">
        <v>54</v>
      </c>
      <c r="P37" s="122" t="s">
        <v>55</v>
      </c>
      <c r="Q37" s="122" t="s">
        <v>56</v>
      </c>
      <c r="R37" s="122" t="s">
        <v>57</v>
      </c>
      <c r="S37" s="122" t="s">
        <v>58</v>
      </c>
      <c r="T37" s="122" t="s">
        <v>59</v>
      </c>
      <c r="U37" s="25"/>
      <c r="V37" s="4">
        <v>3</v>
      </c>
      <c r="AI37" s="5"/>
      <c r="AK37" s="5"/>
      <c r="AM37" s="5"/>
    </row>
    <row r="38" spans="1:41">
      <c r="A38" s="100">
        <v>998418080</v>
      </c>
      <c r="B38" s="92" t="s">
        <v>99</v>
      </c>
      <c r="C38" s="28" t="s">
        <v>100</v>
      </c>
      <c r="D38" s="106"/>
      <c r="E38" s="25"/>
      <c r="F38" s="29"/>
      <c r="G38" s="30"/>
      <c r="H38" s="34"/>
      <c r="I38" s="34"/>
      <c r="J38" s="34"/>
      <c r="K38" s="34"/>
      <c r="L38" s="34"/>
      <c r="M38" s="34"/>
      <c r="N38" s="34"/>
      <c r="O38" s="34"/>
      <c r="P38" s="34"/>
      <c r="Q38" s="34"/>
      <c r="R38" s="35">
        <f t="shared" ref="R38:R64" si="4">SUM(F38:Q38)</f>
        <v>0</v>
      </c>
      <c r="S38" s="36">
        <f>+R38*D38</f>
        <v>0</v>
      </c>
      <c r="T38" s="36">
        <f>+IF(ISERROR(S38/$D$2*12),"",S38/$D$2*12)</f>
        <v>0</v>
      </c>
      <c r="U38" s="25"/>
    </row>
    <row r="39" spans="1:41">
      <c r="A39" s="101">
        <v>998418081</v>
      </c>
      <c r="B39" s="93" t="s">
        <v>101</v>
      </c>
      <c r="C39" s="33" t="s">
        <v>102</v>
      </c>
      <c r="D39" s="107"/>
      <c r="E39" s="25"/>
      <c r="F39" s="29"/>
      <c r="G39" s="30"/>
      <c r="H39" s="34"/>
      <c r="I39" s="34"/>
      <c r="J39" s="34"/>
      <c r="K39" s="34"/>
      <c r="L39" s="34"/>
      <c r="M39" s="34"/>
      <c r="N39" s="34"/>
      <c r="O39" s="34"/>
      <c r="P39" s="34"/>
      <c r="Q39" s="34"/>
      <c r="R39" s="35">
        <f t="shared" si="4"/>
        <v>0</v>
      </c>
      <c r="S39" s="36">
        <f>+R39*D39</f>
        <v>0</v>
      </c>
      <c r="T39" s="36">
        <f>+IF(ISERROR(S39/$D$2*12),"",S39/$D$2*12)</f>
        <v>0</v>
      </c>
      <c r="U39" s="25"/>
    </row>
    <row r="40" spans="1:41" ht="14.4" thickBot="1">
      <c r="A40" s="108">
        <v>998418079</v>
      </c>
      <c r="B40" s="109" t="s">
        <v>103</v>
      </c>
      <c r="C40" s="110" t="s">
        <v>104</v>
      </c>
      <c r="D40" s="111"/>
      <c r="E40" s="25"/>
      <c r="F40" s="126"/>
      <c r="G40" s="127"/>
      <c r="H40" s="127"/>
      <c r="I40" s="127"/>
      <c r="J40" s="127"/>
      <c r="K40" s="127"/>
      <c r="L40" s="127"/>
      <c r="M40" s="127"/>
      <c r="N40" s="127"/>
      <c r="O40" s="127"/>
      <c r="P40" s="127"/>
      <c r="Q40" s="127"/>
      <c r="R40" s="128">
        <f t="shared" si="4"/>
        <v>0</v>
      </c>
      <c r="S40" s="124">
        <f>+R40*D40</f>
        <v>0</v>
      </c>
      <c r="T40" s="124">
        <f>+IF(ISERROR(S40/$D$2*12),"",S40/$D$2*12)</f>
        <v>0</v>
      </c>
      <c r="U40" s="25"/>
    </row>
    <row r="41" spans="1:41" ht="32.4" customHeight="1" thickBot="1">
      <c r="A41" s="1"/>
      <c r="B41" s="1"/>
      <c r="E41" s="25"/>
      <c r="F41" s="89"/>
      <c r="G41" s="25"/>
      <c r="H41" s="25"/>
      <c r="I41" s="25"/>
      <c r="J41" s="25"/>
      <c r="K41" s="25"/>
      <c r="L41" s="25"/>
      <c r="M41" s="25"/>
      <c r="N41" s="25"/>
      <c r="O41" s="25"/>
      <c r="P41" s="25"/>
      <c r="Q41" s="25"/>
      <c r="R41" s="25"/>
      <c r="S41" s="25"/>
      <c r="T41" s="27"/>
      <c r="U41" s="25"/>
      <c r="V41" s="4"/>
    </row>
    <row r="42" spans="1:41" ht="15.6" customHeight="1">
      <c r="A42" s="166" t="s">
        <v>66</v>
      </c>
      <c r="B42" s="167"/>
      <c r="C42" s="167"/>
      <c r="D42" s="113" t="s">
        <v>39</v>
      </c>
      <c r="E42" s="25"/>
      <c r="F42" s="89"/>
      <c r="G42" s="25"/>
      <c r="H42" s="25"/>
      <c r="I42" s="25"/>
      <c r="J42" s="25"/>
      <c r="K42" s="25"/>
      <c r="L42" s="25"/>
      <c r="M42" s="25"/>
      <c r="N42" s="25"/>
      <c r="O42" s="25"/>
      <c r="P42" s="25"/>
      <c r="Q42" s="25"/>
      <c r="R42" s="25"/>
      <c r="S42" s="25"/>
      <c r="T42" s="27"/>
      <c r="U42" s="25"/>
      <c r="V42" s="4"/>
    </row>
    <row r="43" spans="1:41" ht="15" customHeight="1">
      <c r="A43" s="130" t="s">
        <v>41</v>
      </c>
      <c r="B43" s="131" t="s">
        <v>42</v>
      </c>
      <c r="C43" s="122" t="s">
        <v>43</v>
      </c>
      <c r="D43" s="129" t="s">
        <v>44</v>
      </c>
      <c r="E43" s="25"/>
      <c r="F43" s="123" t="s">
        <v>45</v>
      </c>
      <c r="G43" s="122" t="s">
        <v>46</v>
      </c>
      <c r="H43" s="122" t="s">
        <v>47</v>
      </c>
      <c r="I43" s="122" t="s">
        <v>48</v>
      </c>
      <c r="J43" s="122" t="s">
        <v>49</v>
      </c>
      <c r="K43" s="122" t="s">
        <v>50</v>
      </c>
      <c r="L43" s="122" t="s">
        <v>51</v>
      </c>
      <c r="M43" s="122" t="s">
        <v>52</v>
      </c>
      <c r="N43" s="122" t="s">
        <v>53</v>
      </c>
      <c r="O43" s="122" t="s">
        <v>54</v>
      </c>
      <c r="P43" s="122" t="s">
        <v>55</v>
      </c>
      <c r="Q43" s="122" t="s">
        <v>56</v>
      </c>
      <c r="R43" s="122" t="s">
        <v>57</v>
      </c>
      <c r="S43" s="122" t="s">
        <v>58</v>
      </c>
      <c r="T43" s="122" t="s">
        <v>59</v>
      </c>
      <c r="U43" s="25"/>
      <c r="V43" s="4"/>
    </row>
    <row r="44" spans="1:41">
      <c r="A44" s="102">
        <v>998418070</v>
      </c>
      <c r="B44" s="94" t="s">
        <v>105</v>
      </c>
      <c r="C44" s="37" t="s">
        <v>106</v>
      </c>
      <c r="D44" s="106"/>
      <c r="E44" s="25"/>
      <c r="F44" s="29"/>
      <c r="G44" s="30"/>
      <c r="H44" s="30"/>
      <c r="I44" s="30"/>
      <c r="J44" s="30"/>
      <c r="K44" s="30"/>
      <c r="L44" s="30"/>
      <c r="M44" s="30"/>
      <c r="N44" s="30"/>
      <c r="O44" s="30"/>
      <c r="P44" s="30"/>
      <c r="Q44" s="30"/>
      <c r="R44" s="31">
        <f t="shared" si="4"/>
        <v>0</v>
      </c>
      <c r="S44" s="32">
        <f t="shared" ref="S44:S58" si="5">+R44*D44</f>
        <v>0</v>
      </c>
      <c r="T44" s="32">
        <f t="shared" ref="T44:T58" si="6">+IF(ISERROR(S44/$D$2*12),"",S44/$D$2*12)</f>
        <v>0</v>
      </c>
      <c r="U44" s="25"/>
    </row>
    <row r="45" spans="1:41">
      <c r="A45" s="103">
        <v>998418069</v>
      </c>
      <c r="B45" s="95" t="s">
        <v>107</v>
      </c>
      <c r="C45" s="38" t="s">
        <v>108</v>
      </c>
      <c r="D45" s="107"/>
      <c r="E45" s="25"/>
      <c r="F45" s="29"/>
      <c r="G45" s="30"/>
      <c r="H45" s="34"/>
      <c r="I45" s="34"/>
      <c r="J45" s="34"/>
      <c r="K45" s="34"/>
      <c r="L45" s="34"/>
      <c r="M45" s="34"/>
      <c r="N45" s="34"/>
      <c r="O45" s="34"/>
      <c r="P45" s="34"/>
      <c r="Q45" s="34"/>
      <c r="R45" s="35">
        <f t="shared" si="4"/>
        <v>0</v>
      </c>
      <c r="S45" s="36">
        <f t="shared" si="5"/>
        <v>0</v>
      </c>
      <c r="T45" s="36">
        <f t="shared" si="6"/>
        <v>0</v>
      </c>
      <c r="U45" s="25"/>
    </row>
    <row r="46" spans="1:41">
      <c r="A46" s="103">
        <v>998418036</v>
      </c>
      <c r="B46" s="95" t="s">
        <v>109</v>
      </c>
      <c r="C46" s="38" t="s">
        <v>110</v>
      </c>
      <c r="D46" s="107"/>
      <c r="E46" s="25"/>
      <c r="F46" s="29"/>
      <c r="G46" s="30"/>
      <c r="H46" s="34"/>
      <c r="I46" s="34"/>
      <c r="J46" s="34"/>
      <c r="K46" s="34"/>
      <c r="L46" s="34"/>
      <c r="M46" s="34"/>
      <c r="N46" s="34"/>
      <c r="O46" s="34"/>
      <c r="P46" s="34"/>
      <c r="Q46" s="34"/>
      <c r="R46" s="35">
        <f t="shared" si="4"/>
        <v>0</v>
      </c>
      <c r="S46" s="36">
        <f t="shared" si="5"/>
        <v>0</v>
      </c>
      <c r="T46" s="36">
        <f t="shared" si="6"/>
        <v>0</v>
      </c>
      <c r="U46" s="25"/>
    </row>
    <row r="47" spans="1:41">
      <c r="A47" s="103">
        <v>998418068</v>
      </c>
      <c r="B47" s="95" t="s">
        <v>111</v>
      </c>
      <c r="C47" s="38" t="s">
        <v>112</v>
      </c>
      <c r="D47" s="107"/>
      <c r="E47" s="25"/>
      <c r="F47" s="29"/>
      <c r="G47" s="30"/>
      <c r="H47" s="34"/>
      <c r="I47" s="34"/>
      <c r="J47" s="34"/>
      <c r="K47" s="34"/>
      <c r="L47" s="34"/>
      <c r="M47" s="34"/>
      <c r="N47" s="34"/>
      <c r="O47" s="34"/>
      <c r="P47" s="34"/>
      <c r="Q47" s="34"/>
      <c r="R47" s="35">
        <f t="shared" si="4"/>
        <v>0</v>
      </c>
      <c r="S47" s="36">
        <f t="shared" si="5"/>
        <v>0</v>
      </c>
      <c r="T47" s="36">
        <f t="shared" si="6"/>
        <v>0</v>
      </c>
      <c r="U47" s="25"/>
    </row>
    <row r="48" spans="1:41">
      <c r="A48" s="103">
        <v>998418067</v>
      </c>
      <c r="B48" s="95" t="s">
        <v>113</v>
      </c>
      <c r="C48" s="38" t="s">
        <v>114</v>
      </c>
      <c r="D48" s="107"/>
      <c r="E48" s="25"/>
      <c r="F48" s="29"/>
      <c r="G48" s="30"/>
      <c r="H48" s="34"/>
      <c r="I48" s="34"/>
      <c r="J48" s="34"/>
      <c r="K48" s="34"/>
      <c r="L48" s="34"/>
      <c r="M48" s="34"/>
      <c r="N48" s="34"/>
      <c r="O48" s="34"/>
      <c r="P48" s="34"/>
      <c r="Q48" s="34"/>
      <c r="R48" s="35">
        <f t="shared" si="4"/>
        <v>0</v>
      </c>
      <c r="S48" s="36">
        <f t="shared" si="5"/>
        <v>0</v>
      </c>
      <c r="T48" s="36">
        <f t="shared" si="6"/>
        <v>0</v>
      </c>
      <c r="U48" s="25"/>
    </row>
    <row r="49" spans="1:21">
      <c r="A49" s="103">
        <v>998418066</v>
      </c>
      <c r="B49" s="95" t="s">
        <v>115</v>
      </c>
      <c r="C49" s="38" t="s">
        <v>116</v>
      </c>
      <c r="D49" s="107"/>
      <c r="E49" s="25"/>
      <c r="F49" s="29"/>
      <c r="G49" s="30"/>
      <c r="H49" s="34"/>
      <c r="I49" s="34"/>
      <c r="J49" s="34"/>
      <c r="K49" s="34"/>
      <c r="L49" s="34"/>
      <c r="M49" s="34"/>
      <c r="N49" s="34"/>
      <c r="O49" s="34"/>
      <c r="P49" s="34"/>
      <c r="Q49" s="34"/>
      <c r="R49" s="35">
        <f t="shared" si="4"/>
        <v>0</v>
      </c>
      <c r="S49" s="36">
        <f t="shared" si="5"/>
        <v>0</v>
      </c>
      <c r="T49" s="36">
        <f t="shared" si="6"/>
        <v>0</v>
      </c>
      <c r="U49" s="25"/>
    </row>
    <row r="50" spans="1:21">
      <c r="A50" s="103">
        <v>998418032</v>
      </c>
      <c r="B50" s="95" t="s">
        <v>117</v>
      </c>
      <c r="C50" s="38" t="s">
        <v>118</v>
      </c>
      <c r="D50" s="107"/>
      <c r="E50" s="25"/>
      <c r="F50" s="29"/>
      <c r="G50" s="30"/>
      <c r="H50" s="34"/>
      <c r="I50" s="34"/>
      <c r="J50" s="34"/>
      <c r="K50" s="34"/>
      <c r="L50" s="34"/>
      <c r="M50" s="34"/>
      <c r="N50" s="34"/>
      <c r="O50" s="34"/>
      <c r="P50" s="34"/>
      <c r="Q50" s="34"/>
      <c r="R50" s="35">
        <f t="shared" si="4"/>
        <v>0</v>
      </c>
      <c r="S50" s="36">
        <f t="shared" si="5"/>
        <v>0</v>
      </c>
      <c r="T50" s="36">
        <f t="shared" si="6"/>
        <v>0</v>
      </c>
      <c r="U50" s="25"/>
    </row>
    <row r="51" spans="1:21" ht="14.4" thickBot="1">
      <c r="A51" s="104">
        <v>998418065</v>
      </c>
      <c r="B51" s="96" t="s">
        <v>119</v>
      </c>
      <c r="C51" s="39" t="s">
        <v>120</v>
      </c>
      <c r="D51" s="111"/>
      <c r="E51" s="25"/>
      <c r="F51" s="126"/>
      <c r="G51" s="127"/>
      <c r="H51" s="127"/>
      <c r="I51" s="127"/>
      <c r="J51" s="127"/>
      <c r="K51" s="127"/>
      <c r="L51" s="127"/>
      <c r="M51" s="127"/>
      <c r="N51" s="127"/>
      <c r="O51" s="127"/>
      <c r="P51" s="127"/>
      <c r="Q51" s="127"/>
      <c r="R51" s="128">
        <f t="shared" si="4"/>
        <v>0</v>
      </c>
      <c r="S51" s="124">
        <f t="shared" si="5"/>
        <v>0</v>
      </c>
      <c r="T51" s="124">
        <f t="shared" si="6"/>
        <v>0</v>
      </c>
      <c r="U51" s="25"/>
    </row>
    <row r="52" spans="1:21" ht="32.4" customHeight="1" thickBot="1">
      <c r="A52" s="117"/>
      <c r="B52" s="114"/>
      <c r="C52" s="115"/>
      <c r="D52" s="116"/>
      <c r="E52" s="25"/>
      <c r="F52" s="120"/>
      <c r="G52" s="118"/>
      <c r="H52" s="118"/>
      <c r="I52" s="118"/>
      <c r="J52" s="118"/>
      <c r="K52" s="118"/>
      <c r="L52" s="118"/>
      <c r="M52" s="118"/>
      <c r="N52" s="118"/>
      <c r="O52" s="118"/>
      <c r="P52" s="118"/>
      <c r="Q52" s="118"/>
      <c r="R52" s="49"/>
      <c r="S52" s="27"/>
      <c r="T52" s="27"/>
      <c r="U52" s="25"/>
    </row>
    <row r="53" spans="1:21" ht="15.9" customHeight="1">
      <c r="A53" s="166" t="s">
        <v>83</v>
      </c>
      <c r="B53" s="167"/>
      <c r="C53" s="167"/>
      <c r="D53" s="113" t="s">
        <v>39</v>
      </c>
      <c r="E53" s="25"/>
      <c r="F53" s="120"/>
      <c r="G53" s="118"/>
      <c r="H53" s="118"/>
      <c r="I53" s="118"/>
      <c r="J53" s="118"/>
      <c r="K53" s="118"/>
      <c r="L53" s="118"/>
      <c r="M53" s="118"/>
      <c r="N53" s="118"/>
      <c r="O53" s="118"/>
      <c r="P53" s="118"/>
      <c r="Q53" s="118"/>
      <c r="R53" s="49"/>
      <c r="S53" s="27"/>
      <c r="T53" s="27"/>
      <c r="U53" s="25"/>
    </row>
    <row r="54" spans="1:21" ht="15" customHeight="1">
      <c r="A54" s="132" t="s">
        <v>41</v>
      </c>
      <c r="B54" s="131" t="s">
        <v>42</v>
      </c>
      <c r="C54" s="134" t="s">
        <v>43</v>
      </c>
      <c r="D54" s="129" t="s">
        <v>44</v>
      </c>
      <c r="E54" s="25"/>
      <c r="F54" s="123" t="s">
        <v>45</v>
      </c>
      <c r="G54" s="122" t="s">
        <v>46</v>
      </c>
      <c r="H54" s="122" t="s">
        <v>47</v>
      </c>
      <c r="I54" s="122" t="s">
        <v>48</v>
      </c>
      <c r="J54" s="122" t="s">
        <v>49</v>
      </c>
      <c r="K54" s="122" t="s">
        <v>50</v>
      </c>
      <c r="L54" s="122" t="s">
        <v>51</v>
      </c>
      <c r="M54" s="122" t="s">
        <v>52</v>
      </c>
      <c r="N54" s="122" t="s">
        <v>53</v>
      </c>
      <c r="O54" s="122" t="s">
        <v>54</v>
      </c>
      <c r="P54" s="122" t="s">
        <v>55</v>
      </c>
      <c r="Q54" s="122" t="s">
        <v>56</v>
      </c>
      <c r="R54" s="122" t="s">
        <v>57</v>
      </c>
      <c r="S54" s="122" t="s">
        <v>58</v>
      </c>
      <c r="T54" s="122" t="s">
        <v>59</v>
      </c>
      <c r="U54" s="25"/>
    </row>
    <row r="55" spans="1:21" ht="14.1" customHeight="1">
      <c r="A55" s="102">
        <v>998418064</v>
      </c>
      <c r="B55" s="94" t="s">
        <v>121</v>
      </c>
      <c r="C55" s="37" t="s">
        <v>122</v>
      </c>
      <c r="D55" s="106"/>
      <c r="E55" s="25"/>
      <c r="F55" s="29"/>
      <c r="G55" s="30"/>
      <c r="H55" s="30"/>
      <c r="I55" s="30"/>
      <c r="J55" s="30"/>
      <c r="K55" s="30"/>
      <c r="L55" s="30"/>
      <c r="M55" s="30"/>
      <c r="N55" s="30"/>
      <c r="O55" s="30"/>
      <c r="P55" s="30"/>
      <c r="Q55" s="30"/>
      <c r="R55" s="31">
        <f t="shared" si="4"/>
        <v>0</v>
      </c>
      <c r="S55" s="32">
        <f t="shared" si="5"/>
        <v>0</v>
      </c>
      <c r="T55" s="32">
        <f t="shared" si="6"/>
        <v>0</v>
      </c>
      <c r="U55" s="25"/>
    </row>
    <row r="56" spans="1:21">
      <c r="A56" s="103">
        <v>998418063</v>
      </c>
      <c r="B56" s="95" t="s">
        <v>123</v>
      </c>
      <c r="C56" s="38" t="s">
        <v>124</v>
      </c>
      <c r="D56" s="107"/>
      <c r="E56" s="25"/>
      <c r="F56" s="29"/>
      <c r="G56" s="30"/>
      <c r="H56" s="34"/>
      <c r="I56" s="34"/>
      <c r="J56" s="34"/>
      <c r="K56" s="34"/>
      <c r="L56" s="34"/>
      <c r="M56" s="34"/>
      <c r="N56" s="34"/>
      <c r="O56" s="34"/>
      <c r="P56" s="34"/>
      <c r="Q56" s="34"/>
      <c r="R56" s="35">
        <f t="shared" si="4"/>
        <v>0</v>
      </c>
      <c r="S56" s="36">
        <f t="shared" si="5"/>
        <v>0</v>
      </c>
      <c r="T56" s="36">
        <f t="shared" si="6"/>
        <v>0</v>
      </c>
      <c r="U56" s="25"/>
    </row>
    <row r="57" spans="1:21">
      <c r="A57" s="103">
        <v>998418026</v>
      </c>
      <c r="B57" s="95" t="s">
        <v>125</v>
      </c>
      <c r="C57" s="38" t="s">
        <v>126</v>
      </c>
      <c r="D57" s="107"/>
      <c r="E57" s="25"/>
      <c r="F57" s="29"/>
      <c r="G57" s="30"/>
      <c r="H57" s="34"/>
      <c r="I57" s="34"/>
      <c r="J57" s="34"/>
      <c r="K57" s="34"/>
      <c r="L57" s="34"/>
      <c r="M57" s="34"/>
      <c r="N57" s="34"/>
      <c r="O57" s="34"/>
      <c r="P57" s="34"/>
      <c r="Q57" s="34"/>
      <c r="R57" s="35">
        <f t="shared" si="4"/>
        <v>0</v>
      </c>
      <c r="S57" s="36">
        <f t="shared" si="5"/>
        <v>0</v>
      </c>
      <c r="T57" s="36">
        <f t="shared" si="6"/>
        <v>0</v>
      </c>
      <c r="U57" s="25"/>
    </row>
    <row r="58" spans="1:21" ht="14.4" thickBot="1">
      <c r="A58" s="104">
        <v>998418062</v>
      </c>
      <c r="B58" s="96" t="s">
        <v>127</v>
      </c>
      <c r="C58" s="39" t="s">
        <v>128</v>
      </c>
      <c r="D58" s="111"/>
      <c r="E58" s="25"/>
      <c r="F58" s="126"/>
      <c r="G58" s="127"/>
      <c r="H58" s="127"/>
      <c r="I58" s="127"/>
      <c r="J58" s="127"/>
      <c r="K58" s="127"/>
      <c r="L58" s="127"/>
      <c r="M58" s="127"/>
      <c r="N58" s="127"/>
      <c r="O58" s="127"/>
      <c r="P58" s="127"/>
      <c r="Q58" s="127"/>
      <c r="R58" s="128">
        <f t="shared" si="4"/>
        <v>0</v>
      </c>
      <c r="S58" s="124">
        <f t="shared" si="5"/>
        <v>0</v>
      </c>
      <c r="T58" s="124">
        <f t="shared" si="6"/>
        <v>0</v>
      </c>
      <c r="U58" s="25"/>
    </row>
    <row r="59" spans="1:21" ht="33" customHeight="1" thickBot="1">
      <c r="A59" s="168"/>
      <c r="B59" s="168"/>
      <c r="C59" s="168"/>
      <c r="D59" s="112"/>
      <c r="E59" s="25"/>
      <c r="F59" s="89"/>
      <c r="G59" s="25"/>
      <c r="H59" s="25"/>
      <c r="I59" s="25"/>
      <c r="J59" s="25"/>
      <c r="K59" s="25"/>
      <c r="L59" s="25"/>
      <c r="M59" s="25"/>
      <c r="N59" s="25"/>
      <c r="O59" s="25"/>
      <c r="P59" s="25"/>
      <c r="Q59" s="25"/>
      <c r="R59" s="25"/>
      <c r="S59" s="25"/>
      <c r="T59" s="27"/>
      <c r="U59" s="25"/>
    </row>
    <row r="60" spans="1:21" ht="15.6" customHeight="1">
      <c r="A60" s="166" t="s">
        <v>92</v>
      </c>
      <c r="B60" s="167"/>
      <c r="C60" s="167"/>
      <c r="D60" s="113" t="s">
        <v>39</v>
      </c>
      <c r="E60" s="25"/>
      <c r="F60" s="89"/>
      <c r="G60" s="25"/>
      <c r="H60" s="25"/>
      <c r="I60" s="25"/>
      <c r="J60" s="25"/>
      <c r="K60" s="25"/>
      <c r="L60" s="25"/>
      <c r="M60" s="25"/>
      <c r="N60" s="25"/>
      <c r="O60" s="25"/>
      <c r="P60" s="25"/>
      <c r="Q60" s="25"/>
      <c r="R60" s="25"/>
      <c r="S60" s="25"/>
      <c r="T60" s="27"/>
      <c r="U60" s="25"/>
    </row>
    <row r="61" spans="1:21" ht="15" customHeight="1">
      <c r="A61" s="130" t="s">
        <v>41</v>
      </c>
      <c r="B61" s="131" t="s">
        <v>42</v>
      </c>
      <c r="C61" s="122" t="s">
        <v>43</v>
      </c>
      <c r="D61" s="129" t="s">
        <v>44</v>
      </c>
      <c r="E61" s="25"/>
      <c r="F61" s="123" t="s">
        <v>45</v>
      </c>
      <c r="G61" s="122" t="s">
        <v>46</v>
      </c>
      <c r="H61" s="122" t="s">
        <v>47</v>
      </c>
      <c r="I61" s="122" t="s">
        <v>48</v>
      </c>
      <c r="J61" s="122" t="s">
        <v>49</v>
      </c>
      <c r="K61" s="122" t="s">
        <v>50</v>
      </c>
      <c r="L61" s="122" t="s">
        <v>51</v>
      </c>
      <c r="M61" s="122" t="s">
        <v>52</v>
      </c>
      <c r="N61" s="122" t="s">
        <v>53</v>
      </c>
      <c r="O61" s="122" t="s">
        <v>54</v>
      </c>
      <c r="P61" s="122" t="s">
        <v>55</v>
      </c>
      <c r="Q61" s="122" t="s">
        <v>56</v>
      </c>
      <c r="R61" s="122" t="s">
        <v>57</v>
      </c>
      <c r="S61" s="122" t="s">
        <v>58</v>
      </c>
      <c r="T61" s="122" t="s">
        <v>59</v>
      </c>
      <c r="U61" s="25"/>
    </row>
    <row r="62" spans="1:21">
      <c r="A62" s="102" t="s">
        <v>129</v>
      </c>
      <c r="B62" s="94" t="s">
        <v>130</v>
      </c>
      <c r="C62" s="37" t="s">
        <v>131</v>
      </c>
      <c r="D62" s="106"/>
      <c r="E62" s="25"/>
      <c r="F62" s="29"/>
      <c r="G62" s="30"/>
      <c r="H62" s="30"/>
      <c r="I62" s="30"/>
      <c r="J62" s="30"/>
      <c r="K62" s="30"/>
      <c r="L62" s="30"/>
      <c r="M62" s="30"/>
      <c r="N62" s="30"/>
      <c r="O62" s="30"/>
      <c r="P62" s="30"/>
      <c r="Q62" s="30"/>
      <c r="R62" s="31">
        <f t="shared" si="4"/>
        <v>0</v>
      </c>
      <c r="S62" s="32">
        <f>+R62*D62</f>
        <v>0</v>
      </c>
      <c r="T62" s="32">
        <f>+IF(ISERROR(S62/$D$2*12),"",S62/$D$2*12)</f>
        <v>0</v>
      </c>
      <c r="U62" s="25"/>
    </row>
    <row r="63" spans="1:21">
      <c r="A63" s="103" t="s">
        <v>132</v>
      </c>
      <c r="B63" s="95" t="s">
        <v>133</v>
      </c>
      <c r="C63" s="38" t="s">
        <v>134</v>
      </c>
      <c r="D63" s="107"/>
      <c r="E63" s="25"/>
      <c r="F63" s="29"/>
      <c r="G63" s="30"/>
      <c r="H63" s="34"/>
      <c r="I63" s="34"/>
      <c r="J63" s="34"/>
      <c r="K63" s="34"/>
      <c r="L63" s="34"/>
      <c r="M63" s="34"/>
      <c r="N63" s="34"/>
      <c r="O63" s="34"/>
      <c r="P63" s="34"/>
      <c r="Q63" s="34"/>
      <c r="R63" s="35">
        <f t="shared" si="4"/>
        <v>0</v>
      </c>
      <c r="S63" s="36">
        <f>+R63*D63</f>
        <v>0</v>
      </c>
      <c r="T63" s="36">
        <f>+IF(ISERROR(S63/$D$2*12),"",S63/$D$2*12)</f>
        <v>0</v>
      </c>
      <c r="U63" s="25"/>
    </row>
    <row r="64" spans="1:21" ht="14.4" thickBot="1">
      <c r="A64" s="104" t="s">
        <v>135</v>
      </c>
      <c r="B64" s="96" t="s">
        <v>136</v>
      </c>
      <c r="C64" s="39" t="s">
        <v>137</v>
      </c>
      <c r="D64" s="111"/>
      <c r="E64" s="25"/>
      <c r="F64" s="40"/>
      <c r="G64" s="41"/>
      <c r="H64" s="42"/>
      <c r="I64" s="42"/>
      <c r="J64" s="42"/>
      <c r="K64" s="42"/>
      <c r="L64" s="42"/>
      <c r="M64" s="42"/>
      <c r="N64" s="42"/>
      <c r="O64" s="42"/>
      <c r="P64" s="42"/>
      <c r="Q64" s="42"/>
      <c r="R64" s="43">
        <f t="shared" si="4"/>
        <v>0</v>
      </c>
      <c r="S64" s="44">
        <f>+R64*D64</f>
        <v>0</v>
      </c>
      <c r="T64" s="44">
        <f>+IF(ISERROR(S64/$D$2*12),"",S64/$D$2*12)</f>
        <v>0</v>
      </c>
      <c r="U64" s="25"/>
    </row>
    <row r="65" spans="1:42">
      <c r="A65" s="91"/>
      <c r="B65" s="91"/>
      <c r="C65" s="25"/>
      <c r="D65" s="25"/>
      <c r="E65" s="25"/>
      <c r="F65" s="46">
        <f t="shared" ref="F65:T65" si="7">SUM(F38:F64)</f>
        <v>0</v>
      </c>
      <c r="G65" s="46">
        <f t="shared" si="7"/>
        <v>0</v>
      </c>
      <c r="H65" s="46">
        <f t="shared" si="7"/>
        <v>0</v>
      </c>
      <c r="I65" s="46">
        <f t="shared" si="7"/>
        <v>0</v>
      </c>
      <c r="J65" s="46">
        <f t="shared" si="7"/>
        <v>0</v>
      </c>
      <c r="K65" s="46">
        <f t="shared" si="7"/>
        <v>0</v>
      </c>
      <c r="L65" s="46">
        <f t="shared" si="7"/>
        <v>0</v>
      </c>
      <c r="M65" s="46">
        <f t="shared" si="7"/>
        <v>0</v>
      </c>
      <c r="N65" s="46">
        <f t="shared" si="7"/>
        <v>0</v>
      </c>
      <c r="O65" s="46">
        <f t="shared" si="7"/>
        <v>0</v>
      </c>
      <c r="P65" s="46">
        <f t="shared" si="7"/>
        <v>0</v>
      </c>
      <c r="Q65" s="46">
        <f t="shared" si="7"/>
        <v>0</v>
      </c>
      <c r="R65" s="47">
        <f t="shared" si="7"/>
        <v>0</v>
      </c>
      <c r="S65" s="48">
        <f t="shared" si="7"/>
        <v>0</v>
      </c>
      <c r="T65" s="48">
        <f t="shared" si="7"/>
        <v>0</v>
      </c>
      <c r="U65" s="25"/>
    </row>
    <row r="66" spans="1:42">
      <c r="A66" s="91"/>
      <c r="B66" s="91"/>
      <c r="C66" s="25"/>
      <c r="D66" s="25"/>
      <c r="E66" s="25"/>
      <c r="F66" s="46"/>
      <c r="G66" s="46"/>
      <c r="H66" s="46"/>
      <c r="I66" s="46"/>
      <c r="J66" s="46"/>
      <c r="K66" s="46"/>
      <c r="L66" s="46"/>
      <c r="M66" s="46"/>
      <c r="N66" s="46"/>
      <c r="O66" s="46"/>
      <c r="P66" s="46"/>
      <c r="Q66" s="46"/>
      <c r="R66" s="47"/>
      <c r="S66" s="48"/>
      <c r="T66" s="48"/>
      <c r="U66" s="25"/>
    </row>
    <row r="67" spans="1:42" ht="14.4" customHeight="1">
      <c r="A67" s="169" t="s">
        <v>138</v>
      </c>
      <c r="B67" s="169"/>
      <c r="C67" s="169"/>
      <c r="D67" s="169"/>
      <c r="E67" s="46"/>
      <c r="F67" s="46">
        <f t="shared" ref="F67:T67" si="8">+F65+F34</f>
        <v>0</v>
      </c>
      <c r="G67" s="46">
        <f t="shared" si="8"/>
        <v>0</v>
      </c>
      <c r="H67" s="46">
        <f t="shared" si="8"/>
        <v>0</v>
      </c>
      <c r="I67" s="46">
        <f t="shared" si="8"/>
        <v>0</v>
      </c>
      <c r="J67" s="46">
        <f t="shared" si="8"/>
        <v>0</v>
      </c>
      <c r="K67" s="46">
        <f t="shared" si="8"/>
        <v>0</v>
      </c>
      <c r="L67" s="46">
        <f t="shared" si="8"/>
        <v>0</v>
      </c>
      <c r="M67" s="46">
        <f t="shared" si="8"/>
        <v>0</v>
      </c>
      <c r="N67" s="46">
        <f t="shared" si="8"/>
        <v>0</v>
      </c>
      <c r="O67" s="46">
        <f t="shared" si="8"/>
        <v>0</v>
      </c>
      <c r="P67" s="46">
        <f t="shared" si="8"/>
        <v>0</v>
      </c>
      <c r="Q67" s="46">
        <f t="shared" si="8"/>
        <v>0</v>
      </c>
      <c r="R67" s="47">
        <f t="shared" si="8"/>
        <v>0</v>
      </c>
      <c r="S67" s="48">
        <f t="shared" si="8"/>
        <v>0</v>
      </c>
      <c r="T67" s="48">
        <f t="shared" si="8"/>
        <v>0</v>
      </c>
      <c r="U67" s="25"/>
    </row>
    <row r="68" spans="1:42" s="3" customFormat="1">
      <c r="A68" s="91"/>
      <c r="B68" s="91"/>
      <c r="C68" s="25"/>
      <c r="D68" s="165"/>
      <c r="E68" s="25"/>
      <c r="F68" s="25"/>
      <c r="G68" s="25"/>
      <c r="H68" s="25"/>
      <c r="I68" s="25"/>
      <c r="J68" s="25"/>
      <c r="K68" s="25"/>
      <c r="L68" s="25"/>
      <c r="M68" s="25"/>
      <c r="N68" s="25"/>
      <c r="O68" s="25"/>
      <c r="P68" s="25"/>
      <c r="Q68" s="25"/>
      <c r="R68" s="25"/>
      <c r="S68" s="26"/>
      <c r="T68" s="82"/>
      <c r="U68" s="25"/>
      <c r="V68" s="1"/>
      <c r="W68" s="1"/>
      <c r="X68" s="1"/>
      <c r="Y68" s="1"/>
      <c r="Z68" s="1"/>
      <c r="AA68" s="1"/>
      <c r="AB68" s="1"/>
      <c r="AC68" s="1"/>
      <c r="AD68" s="1"/>
      <c r="AE68" s="1"/>
      <c r="AF68" s="1"/>
      <c r="AG68" s="1"/>
      <c r="AH68" s="1"/>
      <c r="AI68" s="1"/>
      <c r="AJ68" s="1"/>
      <c r="AK68" s="1"/>
      <c r="AL68" s="1"/>
      <c r="AM68" s="1"/>
      <c r="AN68" s="1"/>
      <c r="AO68" s="1"/>
      <c r="AP68" s="1"/>
    </row>
    <row r="69" spans="1:42" s="3" customFormat="1">
      <c r="A69" s="91"/>
      <c r="B69" s="91"/>
      <c r="C69" s="25"/>
      <c r="D69" s="165"/>
      <c r="E69" s="25"/>
      <c r="F69" s="25"/>
      <c r="G69" s="25"/>
      <c r="H69" s="25"/>
      <c r="I69" s="25"/>
      <c r="J69" s="25"/>
      <c r="K69" s="25"/>
      <c r="L69" s="25"/>
      <c r="M69" s="25"/>
      <c r="N69" s="25"/>
      <c r="O69" s="25"/>
      <c r="P69" s="25"/>
      <c r="Q69" s="25"/>
      <c r="R69" s="25"/>
      <c r="S69" s="26"/>
      <c r="T69" s="26"/>
      <c r="U69" s="25"/>
      <c r="V69" s="1"/>
      <c r="W69" s="1"/>
      <c r="X69" s="1"/>
      <c r="Y69" s="1"/>
      <c r="Z69" s="1"/>
      <c r="AA69" s="1"/>
      <c r="AB69" s="1"/>
      <c r="AC69" s="1"/>
      <c r="AD69" s="1"/>
      <c r="AE69" s="1"/>
      <c r="AF69" s="1"/>
      <c r="AG69" s="1"/>
      <c r="AH69" s="1"/>
      <c r="AI69" s="1"/>
      <c r="AJ69" s="1"/>
      <c r="AK69" s="1"/>
      <c r="AL69" s="1"/>
      <c r="AM69" s="1"/>
      <c r="AN69" s="1"/>
      <c r="AO69" s="1"/>
      <c r="AP69" s="1"/>
    </row>
    <row r="70" spans="1:42" s="3" customFormat="1">
      <c r="A70" s="91"/>
      <c r="B70" s="91"/>
      <c r="C70" s="25"/>
      <c r="D70" s="25"/>
      <c r="E70" s="25"/>
      <c r="F70" s="25"/>
      <c r="G70" s="25"/>
      <c r="H70" s="25"/>
      <c r="I70" s="25"/>
      <c r="J70" s="25"/>
      <c r="K70" s="25"/>
      <c r="L70" s="25"/>
      <c r="M70" s="25"/>
      <c r="N70" s="25"/>
      <c r="O70" s="25"/>
      <c r="P70" s="25"/>
      <c r="Q70" s="25"/>
      <c r="R70" s="25"/>
      <c r="S70" s="26"/>
      <c r="T70" s="26"/>
      <c r="U70" s="25"/>
      <c r="V70" s="1"/>
      <c r="W70" s="1"/>
      <c r="X70" s="1"/>
      <c r="Y70" s="1"/>
      <c r="Z70" s="1"/>
      <c r="AA70" s="1"/>
      <c r="AB70" s="1"/>
      <c r="AC70" s="1"/>
      <c r="AD70" s="1"/>
      <c r="AE70" s="1"/>
      <c r="AF70" s="1"/>
      <c r="AG70" s="1"/>
      <c r="AH70" s="1"/>
      <c r="AI70" s="1"/>
      <c r="AJ70" s="1"/>
      <c r="AK70" s="1"/>
      <c r="AL70" s="1"/>
      <c r="AM70" s="1"/>
      <c r="AN70" s="1"/>
      <c r="AO70" s="1"/>
      <c r="AP70" s="1"/>
    </row>
    <row r="71" spans="1:42" s="3" customFormat="1">
      <c r="A71" s="91"/>
      <c r="B71" s="91"/>
      <c r="C71" s="25"/>
      <c r="D71" s="25"/>
      <c r="E71" s="25"/>
      <c r="F71" s="25"/>
      <c r="G71" s="25"/>
      <c r="H71" s="25"/>
      <c r="I71" s="25"/>
      <c r="J71" s="25"/>
      <c r="K71" s="25"/>
      <c r="L71" s="25"/>
      <c r="M71" s="25"/>
      <c r="N71" s="25"/>
      <c r="O71" s="25"/>
      <c r="P71" s="25"/>
      <c r="Q71" s="25"/>
      <c r="R71" s="25"/>
      <c r="S71" s="26"/>
      <c r="T71" s="26"/>
      <c r="U71" s="25"/>
      <c r="V71" s="1"/>
      <c r="W71" s="1"/>
      <c r="X71" s="1"/>
      <c r="Y71" s="1"/>
      <c r="Z71" s="1"/>
      <c r="AA71" s="1"/>
      <c r="AB71" s="1"/>
      <c r="AC71" s="1"/>
      <c r="AD71" s="1"/>
      <c r="AE71" s="1"/>
      <c r="AF71" s="1"/>
      <c r="AG71" s="1"/>
      <c r="AH71" s="1"/>
      <c r="AI71" s="1"/>
      <c r="AJ71" s="1"/>
      <c r="AK71" s="1"/>
      <c r="AL71" s="1"/>
      <c r="AM71" s="1"/>
      <c r="AN71" s="1"/>
      <c r="AO71" s="1"/>
      <c r="AP71" s="1"/>
    </row>
    <row r="72" spans="1:42" s="3" customFormat="1">
      <c r="A72" s="91"/>
      <c r="B72" s="91"/>
      <c r="C72" s="25"/>
      <c r="D72" s="25"/>
      <c r="E72" s="25"/>
      <c r="F72" s="25"/>
      <c r="G72" s="25"/>
      <c r="H72" s="25"/>
      <c r="I72" s="25"/>
      <c r="J72" s="25"/>
      <c r="K72" s="25"/>
      <c r="L72" s="25"/>
      <c r="M72" s="25"/>
      <c r="N72" s="25"/>
      <c r="O72" s="25"/>
      <c r="P72" s="25"/>
      <c r="Q72" s="25"/>
      <c r="R72" s="25"/>
      <c r="S72" s="26"/>
      <c r="T72" s="26"/>
      <c r="U72" s="25"/>
      <c r="V72" s="1"/>
      <c r="W72" s="1"/>
      <c r="X72" s="1"/>
      <c r="Y72" s="1"/>
      <c r="Z72" s="1"/>
      <c r="AA72" s="1"/>
      <c r="AB72" s="1"/>
      <c r="AC72" s="1"/>
      <c r="AD72" s="1"/>
      <c r="AE72" s="1"/>
      <c r="AF72" s="1"/>
      <c r="AG72" s="1"/>
      <c r="AH72" s="1"/>
      <c r="AI72" s="1"/>
      <c r="AJ72" s="1"/>
      <c r="AK72" s="1"/>
      <c r="AL72" s="1"/>
      <c r="AM72" s="1"/>
      <c r="AN72" s="1"/>
      <c r="AO72" s="1"/>
      <c r="AP72" s="1"/>
    </row>
    <row r="73" spans="1:42">
      <c r="A73" s="91"/>
      <c r="B73" s="91"/>
      <c r="C73" s="25"/>
      <c r="D73" s="25"/>
      <c r="E73" s="25"/>
      <c r="F73" s="25"/>
      <c r="G73" s="25"/>
      <c r="H73" s="25"/>
      <c r="I73" s="25"/>
      <c r="J73" s="25"/>
      <c r="K73" s="25"/>
      <c r="L73" s="25"/>
      <c r="M73" s="25"/>
      <c r="N73" s="25"/>
      <c r="O73" s="25"/>
      <c r="P73" s="25"/>
      <c r="Q73" s="25"/>
      <c r="R73" s="25"/>
      <c r="S73" s="26"/>
      <c r="T73" s="26"/>
      <c r="U73" s="25"/>
    </row>
    <row r="74" spans="1:42">
      <c r="A74" s="91"/>
      <c r="B74" s="91"/>
      <c r="C74" s="25"/>
      <c r="D74" s="25"/>
      <c r="E74" s="25"/>
      <c r="F74" s="25"/>
      <c r="G74" s="25"/>
      <c r="H74" s="25"/>
      <c r="I74" s="25"/>
      <c r="J74" s="25"/>
      <c r="K74" s="25"/>
      <c r="L74" s="25"/>
      <c r="M74" s="25"/>
      <c r="N74" s="25"/>
      <c r="O74" s="25"/>
      <c r="P74" s="25"/>
      <c r="Q74" s="25"/>
      <c r="R74" s="25"/>
      <c r="S74" s="26"/>
      <c r="T74" s="26"/>
      <c r="U74" s="25"/>
    </row>
    <row r="75" spans="1:42">
      <c r="A75" s="91"/>
      <c r="B75" s="91"/>
      <c r="C75" s="25"/>
      <c r="D75" s="25"/>
      <c r="E75" s="25"/>
      <c r="F75" s="25"/>
      <c r="G75" s="25"/>
      <c r="H75" s="25"/>
      <c r="I75" s="25"/>
      <c r="J75" s="25"/>
      <c r="K75" s="25"/>
      <c r="L75" s="25"/>
      <c r="M75" s="25"/>
      <c r="N75" s="25"/>
      <c r="O75" s="25"/>
      <c r="P75" s="25"/>
      <c r="Q75" s="25"/>
      <c r="R75" s="25"/>
      <c r="S75" s="26"/>
      <c r="T75" s="26"/>
      <c r="U75" s="25"/>
    </row>
    <row r="76" spans="1:42">
      <c r="A76" s="91"/>
      <c r="B76" s="91"/>
      <c r="C76" s="25"/>
      <c r="D76" s="25"/>
      <c r="E76" s="25"/>
      <c r="F76" s="25"/>
      <c r="G76" s="25"/>
      <c r="H76" s="25"/>
      <c r="I76" s="25"/>
      <c r="J76" s="25"/>
      <c r="K76" s="25"/>
      <c r="L76" s="25"/>
      <c r="M76" s="25"/>
      <c r="N76" s="25"/>
      <c r="O76" s="25"/>
      <c r="P76" s="25"/>
      <c r="Q76" s="25"/>
      <c r="R76" s="25"/>
      <c r="S76" s="26"/>
      <c r="T76" s="26"/>
      <c r="U76" s="25"/>
    </row>
    <row r="77" spans="1:42">
      <c r="A77" s="91"/>
      <c r="B77" s="91"/>
      <c r="C77" s="25"/>
      <c r="D77" s="25"/>
      <c r="E77" s="25"/>
      <c r="F77" s="25"/>
      <c r="G77" s="25"/>
      <c r="H77" s="25"/>
      <c r="I77" s="25"/>
      <c r="J77" s="25"/>
      <c r="K77" s="25"/>
      <c r="L77" s="25"/>
      <c r="M77" s="25"/>
      <c r="N77" s="25"/>
      <c r="O77" s="25"/>
      <c r="P77" s="25"/>
      <c r="Q77" s="25"/>
      <c r="R77" s="25"/>
      <c r="S77" s="26"/>
      <c r="T77" s="26"/>
      <c r="U77" s="25"/>
    </row>
    <row r="78" spans="1:42">
      <c r="A78" s="91"/>
      <c r="B78" s="91"/>
      <c r="C78" s="25"/>
      <c r="D78" s="25"/>
      <c r="E78" s="25"/>
      <c r="F78" s="25"/>
      <c r="G78" s="25"/>
      <c r="H78" s="25"/>
      <c r="I78" s="25"/>
      <c r="J78" s="25"/>
      <c r="K78" s="25"/>
      <c r="L78" s="25"/>
      <c r="M78" s="25"/>
      <c r="N78" s="25"/>
      <c r="O78" s="25"/>
      <c r="P78" s="25"/>
      <c r="Q78" s="25"/>
      <c r="R78" s="25"/>
      <c r="S78" s="26"/>
      <c r="T78" s="26"/>
      <c r="U78" s="25"/>
    </row>
    <row r="79" spans="1:42">
      <c r="A79" s="91"/>
      <c r="B79" s="91"/>
      <c r="C79" s="25"/>
      <c r="D79" s="25"/>
      <c r="E79" s="25"/>
      <c r="F79" s="25"/>
      <c r="G79" s="25"/>
      <c r="H79" s="25"/>
      <c r="I79" s="25"/>
      <c r="J79" s="25"/>
      <c r="K79" s="25"/>
      <c r="L79" s="25"/>
      <c r="M79" s="25"/>
      <c r="N79" s="25"/>
      <c r="O79" s="25"/>
      <c r="P79" s="25"/>
      <c r="Q79" s="25"/>
      <c r="R79" s="25"/>
      <c r="S79" s="26"/>
      <c r="T79" s="26"/>
      <c r="U79" s="25"/>
    </row>
    <row r="80" spans="1:42">
      <c r="A80" s="91"/>
      <c r="B80" s="91"/>
      <c r="C80" s="25"/>
      <c r="D80" s="25"/>
      <c r="E80" s="25"/>
      <c r="F80" s="25"/>
      <c r="G80" s="25"/>
      <c r="H80" s="25"/>
      <c r="I80" s="25"/>
      <c r="J80" s="25"/>
      <c r="K80" s="25"/>
      <c r="L80" s="25"/>
      <c r="M80" s="25"/>
      <c r="N80" s="25"/>
      <c r="O80" s="25"/>
      <c r="P80" s="25"/>
      <c r="Q80" s="25"/>
      <c r="R80" s="25"/>
      <c r="S80" s="26"/>
      <c r="T80" s="26"/>
      <c r="U80" s="25"/>
    </row>
    <row r="81" spans="1:21">
      <c r="A81" s="91"/>
      <c r="B81" s="91"/>
      <c r="C81" s="25"/>
      <c r="D81" s="25"/>
      <c r="E81" s="25"/>
      <c r="F81" s="25"/>
      <c r="G81" s="25"/>
      <c r="H81" s="25"/>
      <c r="I81" s="25"/>
      <c r="J81" s="25"/>
      <c r="K81" s="25"/>
      <c r="L81" s="25"/>
      <c r="M81" s="25"/>
      <c r="N81" s="25"/>
      <c r="O81" s="25"/>
      <c r="P81" s="25"/>
      <c r="Q81" s="25"/>
      <c r="R81" s="25"/>
      <c r="S81" s="26"/>
      <c r="T81" s="26"/>
      <c r="U81" s="25"/>
    </row>
    <row r="82" spans="1:21">
      <c r="A82" s="91"/>
      <c r="B82" s="91"/>
      <c r="C82" s="25"/>
      <c r="D82" s="25"/>
      <c r="E82" s="25"/>
      <c r="F82" s="25"/>
      <c r="G82" s="25"/>
      <c r="H82" s="25"/>
      <c r="I82" s="25"/>
      <c r="J82" s="25"/>
      <c r="K82" s="25"/>
      <c r="L82" s="25"/>
      <c r="M82" s="25"/>
      <c r="N82" s="25"/>
      <c r="O82" s="25"/>
      <c r="P82" s="25"/>
      <c r="Q82" s="25"/>
      <c r="R82" s="25"/>
      <c r="S82" s="26"/>
      <c r="T82" s="26"/>
      <c r="U82" s="25"/>
    </row>
    <row r="83" spans="1:21">
      <c r="A83" s="91"/>
      <c r="B83" s="91"/>
      <c r="C83" s="25"/>
      <c r="D83" s="25"/>
      <c r="E83" s="25"/>
      <c r="F83" s="25"/>
      <c r="G83" s="25"/>
      <c r="H83" s="25"/>
      <c r="I83" s="25"/>
      <c r="J83" s="25"/>
      <c r="K83" s="25"/>
      <c r="L83" s="25"/>
      <c r="M83" s="25"/>
      <c r="N83" s="25"/>
      <c r="O83" s="25"/>
      <c r="P83" s="25"/>
      <c r="Q83" s="25"/>
      <c r="R83" s="25"/>
      <c r="S83" s="26"/>
      <c r="T83" s="26"/>
      <c r="U83" s="25"/>
    </row>
    <row r="84" spans="1:21">
      <c r="A84" s="91"/>
      <c r="B84" s="91"/>
      <c r="C84" s="25"/>
      <c r="D84" s="25"/>
      <c r="E84" s="25"/>
      <c r="F84" s="25"/>
      <c r="G84" s="25"/>
      <c r="H84" s="25"/>
      <c r="I84" s="25"/>
      <c r="J84" s="25"/>
      <c r="K84" s="25"/>
      <c r="L84" s="25"/>
      <c r="M84" s="25"/>
      <c r="N84" s="25"/>
      <c r="O84" s="25"/>
      <c r="P84" s="25"/>
      <c r="Q84" s="25"/>
      <c r="R84" s="25"/>
      <c r="S84" s="26"/>
      <c r="T84" s="26"/>
      <c r="U84" s="25"/>
    </row>
    <row r="85" spans="1:21">
      <c r="A85" s="91"/>
      <c r="B85" s="91"/>
      <c r="C85" s="25"/>
      <c r="D85" s="25"/>
      <c r="E85" s="25"/>
      <c r="F85" s="25"/>
      <c r="G85" s="25"/>
      <c r="H85" s="25"/>
      <c r="I85" s="25"/>
      <c r="J85" s="25"/>
      <c r="K85" s="25"/>
      <c r="L85" s="25"/>
      <c r="M85" s="25"/>
      <c r="N85" s="25"/>
      <c r="O85" s="25"/>
      <c r="P85" s="25"/>
      <c r="Q85" s="25"/>
      <c r="R85" s="25"/>
      <c r="S85" s="26"/>
      <c r="T85" s="26"/>
      <c r="U85" s="25"/>
    </row>
    <row r="86" spans="1:21">
      <c r="A86" s="91"/>
      <c r="B86" s="91"/>
      <c r="C86" s="25"/>
      <c r="D86" s="25"/>
      <c r="E86" s="25"/>
      <c r="F86" s="25"/>
      <c r="G86" s="25"/>
      <c r="H86" s="25"/>
      <c r="I86" s="25"/>
      <c r="J86" s="25"/>
      <c r="K86" s="25"/>
      <c r="L86" s="25"/>
      <c r="M86" s="25"/>
      <c r="N86" s="25"/>
      <c r="O86" s="25"/>
      <c r="P86" s="25"/>
      <c r="Q86" s="25"/>
      <c r="R86" s="25"/>
      <c r="S86" s="26"/>
      <c r="T86" s="26"/>
      <c r="U86" s="25"/>
    </row>
    <row r="87" spans="1:21">
      <c r="A87" s="91"/>
      <c r="B87" s="91"/>
      <c r="C87" s="25"/>
      <c r="D87" s="25"/>
      <c r="E87" s="25"/>
      <c r="F87" s="25"/>
      <c r="G87" s="25"/>
      <c r="H87" s="25"/>
      <c r="I87" s="25"/>
      <c r="J87" s="25"/>
      <c r="K87" s="25"/>
      <c r="L87" s="25"/>
      <c r="M87" s="25"/>
      <c r="N87" s="25"/>
      <c r="O87" s="25"/>
      <c r="P87" s="25"/>
      <c r="Q87" s="25"/>
      <c r="R87" s="25"/>
      <c r="S87" s="26"/>
      <c r="T87" s="26"/>
      <c r="U87" s="25"/>
    </row>
    <row r="88" spans="1:21">
      <c r="A88" s="91"/>
      <c r="B88" s="91"/>
      <c r="C88" s="25"/>
      <c r="D88" s="25"/>
      <c r="E88" s="25"/>
      <c r="F88" s="25"/>
      <c r="G88" s="25"/>
      <c r="H88" s="25"/>
      <c r="I88" s="25"/>
      <c r="J88" s="25"/>
      <c r="K88" s="25"/>
      <c r="L88" s="25"/>
      <c r="M88" s="25"/>
      <c r="N88" s="25"/>
      <c r="O88" s="25"/>
      <c r="P88" s="25"/>
      <c r="Q88" s="25"/>
      <c r="R88" s="25"/>
      <c r="S88" s="26"/>
      <c r="T88" s="26"/>
      <c r="U88" s="25"/>
    </row>
    <row r="89" spans="1:21">
      <c r="A89" s="91"/>
      <c r="B89" s="91"/>
      <c r="C89" s="25"/>
      <c r="D89" s="25"/>
      <c r="E89" s="25"/>
      <c r="F89" s="25"/>
      <c r="G89" s="25"/>
      <c r="H89" s="25"/>
      <c r="I89" s="25"/>
      <c r="J89" s="25"/>
      <c r="K89" s="25"/>
      <c r="L89" s="25"/>
      <c r="M89" s="25"/>
      <c r="N89" s="25"/>
      <c r="O89" s="25"/>
      <c r="P89" s="25"/>
      <c r="Q89" s="25"/>
      <c r="R89" s="25"/>
      <c r="S89" s="26"/>
      <c r="T89" s="26"/>
      <c r="U89" s="25"/>
    </row>
    <row r="90" spans="1:21">
      <c r="A90" s="91"/>
      <c r="B90" s="91"/>
      <c r="C90" s="25"/>
      <c r="D90" s="25"/>
      <c r="E90" s="25"/>
      <c r="F90" s="25"/>
      <c r="G90" s="25"/>
      <c r="H90" s="25"/>
      <c r="I90" s="25"/>
      <c r="J90" s="25"/>
      <c r="K90" s="25"/>
      <c r="L90" s="25"/>
      <c r="M90" s="25"/>
      <c r="N90" s="25"/>
      <c r="O90" s="25"/>
      <c r="P90" s="25"/>
      <c r="Q90" s="25"/>
      <c r="R90" s="25"/>
      <c r="S90" s="26"/>
      <c r="T90" s="26"/>
      <c r="U90" s="25"/>
    </row>
    <row r="91" spans="1:21">
      <c r="A91" s="91"/>
      <c r="B91" s="91"/>
      <c r="C91" s="25"/>
      <c r="D91" s="25"/>
      <c r="E91" s="25"/>
      <c r="F91" s="25"/>
      <c r="G91" s="25"/>
      <c r="H91" s="25"/>
      <c r="I91" s="25"/>
      <c r="J91" s="25"/>
      <c r="K91" s="25"/>
      <c r="L91" s="25"/>
      <c r="M91" s="25"/>
      <c r="N91" s="25"/>
      <c r="O91" s="25"/>
      <c r="P91" s="25"/>
      <c r="Q91" s="25"/>
      <c r="R91" s="25"/>
      <c r="S91" s="26"/>
      <c r="T91" s="26"/>
      <c r="U91" s="25"/>
    </row>
    <row r="92" spans="1:21">
      <c r="A92" s="91"/>
      <c r="B92" s="91"/>
      <c r="C92" s="25"/>
      <c r="D92" s="25"/>
      <c r="E92" s="25"/>
      <c r="F92" s="25"/>
      <c r="G92" s="25"/>
      <c r="H92" s="25"/>
      <c r="I92" s="25"/>
      <c r="J92" s="25"/>
      <c r="K92" s="25"/>
      <c r="L92" s="25"/>
      <c r="M92" s="25"/>
      <c r="N92" s="25"/>
      <c r="O92" s="25"/>
      <c r="P92" s="25"/>
      <c r="Q92" s="25"/>
      <c r="R92" s="25"/>
      <c r="S92" s="26"/>
      <c r="T92" s="26"/>
      <c r="U92" s="25"/>
    </row>
    <row r="93" spans="1:21">
      <c r="A93" s="91"/>
      <c r="B93" s="91"/>
      <c r="C93" s="25"/>
      <c r="D93" s="25"/>
      <c r="E93" s="25"/>
      <c r="F93" s="25"/>
      <c r="G93" s="25"/>
      <c r="H93" s="25"/>
      <c r="I93" s="25"/>
      <c r="J93" s="25"/>
      <c r="K93" s="25"/>
      <c r="L93" s="25"/>
      <c r="M93" s="25"/>
      <c r="N93" s="25"/>
      <c r="O93" s="25"/>
      <c r="P93" s="25"/>
      <c r="Q93" s="25"/>
      <c r="R93" s="25"/>
      <c r="S93" s="26"/>
      <c r="T93" s="26"/>
      <c r="U93" s="25"/>
    </row>
  </sheetData>
  <mergeCells count="15">
    <mergeCell ref="O2:T3"/>
    <mergeCell ref="F1:G1"/>
    <mergeCell ref="H1:I1"/>
    <mergeCell ref="D68:D69"/>
    <mergeCell ref="A5:C5"/>
    <mergeCell ref="A36:C36"/>
    <mergeCell ref="A42:C42"/>
    <mergeCell ref="A59:C59"/>
    <mergeCell ref="A10:C10"/>
    <mergeCell ref="A29:C29"/>
    <mergeCell ref="A11:C11"/>
    <mergeCell ref="A22:C22"/>
    <mergeCell ref="A53:C53"/>
    <mergeCell ref="A60:C60"/>
    <mergeCell ref="A67:D67"/>
  </mergeCells>
  <conditionalFormatting sqref="D2">
    <cfRule type="cellIs" dxfId="8" priority="3" operator="equal">
      <formula>""</formula>
    </cfRule>
  </conditionalFormatting>
  <conditionalFormatting sqref="G2">
    <cfRule type="cellIs" dxfId="7" priority="4" operator="equal">
      <formula>""</formula>
    </cfRule>
  </conditionalFormatting>
  <conditionalFormatting sqref="L2">
    <cfRule type="cellIs" dxfId="6" priority="2" operator="equal">
      <formula>""</formula>
    </cfRule>
  </conditionalFormatting>
  <conditionalFormatting sqref="O2">
    <cfRule type="cellIs" dxfId="5" priority="1" operator="equal">
      <formula>""</formula>
    </cfRule>
  </conditionalFormatting>
  <dataValidations count="3">
    <dataValidation type="list" allowBlank="1" showInputMessage="1" showErrorMessage="1" sqref="WVD982971 SN4 ACJ4 AMF4 AWB4 BFX4 BPT4 BZP4 CJL4 CTH4 DDD4 DMZ4 DWV4 EGR4 EQN4 FAJ4 FKF4 FUB4 GDX4 GNT4 GXP4 HHL4 HRH4 IBD4 IKZ4 IUV4 JER4 JON4 JYJ4 KIF4 KSB4 LBX4 LLT4 LVP4 MFL4 MPH4 MZD4 NIZ4 NSV4 OCR4 OMN4 OWJ4 PGF4 PQB4 PZX4 QJT4 QTP4 RDL4 RNH4 RXD4 SGZ4 SQV4 TAR4 TKN4 TUJ4 UEF4 UOB4 UXX4 VHT4 VRP4 WBL4 WLH4 WVD4 IR65467 SN65467 ACJ65467 AMF65467 AWB65467 BFX65467 BPT65467 BZP65467 CJL65467 CTH65467 DDD65467 DMZ65467 DWV65467 EGR65467 EQN65467 FAJ65467 FKF65467 FUB65467 GDX65467 GNT65467 GXP65467 HHL65467 HRH65467 IBD65467 IKZ65467 IUV65467 JER65467 JON65467 JYJ65467 KIF65467 KSB65467 LBX65467 LLT65467 LVP65467 MFL65467 MPH65467 MZD65467 NIZ65467 NSV65467 OCR65467 OMN65467 OWJ65467 PGF65467 PQB65467 PZX65467 QJT65467 QTP65467 RDL65467 RNH65467 RXD65467 SGZ65467 SQV65467 TAR65467 TKN65467 TUJ65467 UEF65467 UOB65467 UXX65467 VHT65467 VRP65467 WBL65467 WLH65467 WVD65467 IR131003 SN131003 ACJ131003 AMF131003 AWB131003 BFX131003 BPT131003 BZP131003 CJL131003 CTH131003 DDD131003 DMZ131003 DWV131003 EGR131003 EQN131003 FAJ131003 FKF131003 FUB131003 GDX131003 GNT131003 GXP131003 HHL131003 HRH131003 IBD131003 IKZ131003 IUV131003 JER131003 JON131003 JYJ131003 KIF131003 KSB131003 LBX131003 LLT131003 LVP131003 MFL131003 MPH131003 MZD131003 NIZ131003 NSV131003 OCR131003 OMN131003 OWJ131003 PGF131003 PQB131003 PZX131003 QJT131003 QTP131003 RDL131003 RNH131003 RXD131003 SGZ131003 SQV131003 TAR131003 TKN131003 TUJ131003 UEF131003 UOB131003 UXX131003 VHT131003 VRP131003 WBL131003 WLH131003 WVD131003 IR196539 SN196539 ACJ196539 AMF196539 AWB196539 BFX196539 BPT196539 BZP196539 CJL196539 CTH196539 DDD196539 DMZ196539 DWV196539 EGR196539 EQN196539 FAJ196539 FKF196539 FUB196539 GDX196539 GNT196539 GXP196539 HHL196539 HRH196539 IBD196539 IKZ196539 IUV196539 JER196539 JON196539 JYJ196539 KIF196539 KSB196539 LBX196539 LLT196539 LVP196539 MFL196539 MPH196539 MZD196539 NIZ196539 NSV196539 OCR196539 OMN196539 OWJ196539 PGF196539 PQB196539 PZX196539 QJT196539 QTP196539 RDL196539 RNH196539 RXD196539 SGZ196539 SQV196539 TAR196539 TKN196539 TUJ196539 UEF196539 UOB196539 UXX196539 VHT196539 VRP196539 WBL196539 WLH196539 WVD196539 IR262075 SN262075 ACJ262075 AMF262075 AWB262075 BFX262075 BPT262075 BZP262075 CJL262075 CTH262075 DDD262075 DMZ262075 DWV262075 EGR262075 EQN262075 FAJ262075 FKF262075 FUB262075 GDX262075 GNT262075 GXP262075 HHL262075 HRH262075 IBD262075 IKZ262075 IUV262075 JER262075 JON262075 JYJ262075 KIF262075 KSB262075 LBX262075 LLT262075 LVP262075 MFL262075 MPH262075 MZD262075 NIZ262075 NSV262075 OCR262075 OMN262075 OWJ262075 PGF262075 PQB262075 PZX262075 QJT262075 QTP262075 RDL262075 RNH262075 RXD262075 SGZ262075 SQV262075 TAR262075 TKN262075 TUJ262075 UEF262075 UOB262075 UXX262075 VHT262075 VRP262075 WBL262075 WLH262075 WVD262075 IR327611 SN327611 ACJ327611 AMF327611 AWB327611 BFX327611 BPT327611 BZP327611 CJL327611 CTH327611 DDD327611 DMZ327611 DWV327611 EGR327611 EQN327611 FAJ327611 FKF327611 FUB327611 GDX327611 GNT327611 GXP327611 HHL327611 HRH327611 IBD327611 IKZ327611 IUV327611 JER327611 JON327611 JYJ327611 KIF327611 KSB327611 LBX327611 LLT327611 LVP327611 MFL327611 MPH327611 MZD327611 NIZ327611 NSV327611 OCR327611 OMN327611 OWJ327611 PGF327611 PQB327611 PZX327611 QJT327611 QTP327611 RDL327611 RNH327611 RXD327611 SGZ327611 SQV327611 TAR327611 TKN327611 TUJ327611 UEF327611 UOB327611 UXX327611 VHT327611 VRP327611 WBL327611 WLH327611 WVD327611 IR393147 SN393147 ACJ393147 AMF393147 AWB393147 BFX393147 BPT393147 BZP393147 CJL393147 CTH393147 DDD393147 DMZ393147 DWV393147 EGR393147 EQN393147 FAJ393147 FKF393147 FUB393147 GDX393147 GNT393147 GXP393147 HHL393147 HRH393147 IBD393147 IKZ393147 IUV393147 JER393147 JON393147 JYJ393147 KIF393147 KSB393147 LBX393147 LLT393147 LVP393147 MFL393147 MPH393147 MZD393147 NIZ393147 NSV393147 OCR393147 OMN393147 OWJ393147 PGF393147 PQB393147 PZX393147 QJT393147 QTP393147 RDL393147 RNH393147 RXD393147 SGZ393147 SQV393147 TAR393147 TKN393147 TUJ393147 UEF393147 UOB393147 UXX393147 VHT393147 VRP393147 WBL393147 WLH393147 WVD393147 IR458683 SN458683 ACJ458683 AMF458683 AWB458683 BFX458683 BPT458683 BZP458683 CJL458683 CTH458683 DDD458683 DMZ458683 DWV458683 EGR458683 EQN458683 FAJ458683 FKF458683 FUB458683 GDX458683 GNT458683 GXP458683 HHL458683 HRH458683 IBD458683 IKZ458683 IUV458683 JER458683 JON458683 JYJ458683 KIF458683 KSB458683 LBX458683 LLT458683 LVP458683 MFL458683 MPH458683 MZD458683 NIZ458683 NSV458683 OCR458683 OMN458683 OWJ458683 PGF458683 PQB458683 PZX458683 QJT458683 QTP458683 RDL458683 RNH458683 RXD458683 SGZ458683 SQV458683 TAR458683 TKN458683 TUJ458683 UEF458683 UOB458683 UXX458683 VHT458683 VRP458683 WBL458683 WLH458683 WVD458683 IR524219 SN524219 ACJ524219 AMF524219 AWB524219 BFX524219 BPT524219 BZP524219 CJL524219 CTH524219 DDD524219 DMZ524219 DWV524219 EGR524219 EQN524219 FAJ524219 FKF524219 FUB524219 GDX524219 GNT524219 GXP524219 HHL524219 HRH524219 IBD524219 IKZ524219 IUV524219 JER524219 JON524219 JYJ524219 KIF524219 KSB524219 LBX524219 LLT524219 LVP524219 MFL524219 MPH524219 MZD524219 NIZ524219 NSV524219 OCR524219 OMN524219 OWJ524219 PGF524219 PQB524219 PZX524219 QJT524219 QTP524219 RDL524219 RNH524219 RXD524219 SGZ524219 SQV524219 TAR524219 TKN524219 TUJ524219 UEF524219 UOB524219 UXX524219 VHT524219 VRP524219 WBL524219 WLH524219 WVD524219 IR589755 SN589755 ACJ589755 AMF589755 AWB589755 BFX589755 BPT589755 BZP589755 CJL589755 CTH589755 DDD589755 DMZ589755 DWV589755 EGR589755 EQN589755 FAJ589755 FKF589755 FUB589755 GDX589755 GNT589755 GXP589755 HHL589755 HRH589755 IBD589755 IKZ589755 IUV589755 JER589755 JON589755 JYJ589755 KIF589755 KSB589755 LBX589755 LLT589755 LVP589755 MFL589755 MPH589755 MZD589755 NIZ589755 NSV589755 OCR589755 OMN589755 OWJ589755 PGF589755 PQB589755 PZX589755 QJT589755 QTP589755 RDL589755 RNH589755 RXD589755 SGZ589755 SQV589755 TAR589755 TKN589755 TUJ589755 UEF589755 UOB589755 UXX589755 VHT589755 VRP589755 WBL589755 WLH589755 WVD589755 IR655291 SN655291 ACJ655291 AMF655291 AWB655291 BFX655291 BPT655291 BZP655291 CJL655291 CTH655291 DDD655291 DMZ655291 DWV655291 EGR655291 EQN655291 FAJ655291 FKF655291 FUB655291 GDX655291 GNT655291 GXP655291 HHL655291 HRH655291 IBD655291 IKZ655291 IUV655291 JER655291 JON655291 JYJ655291 KIF655291 KSB655291 LBX655291 LLT655291 LVP655291 MFL655291 MPH655291 MZD655291 NIZ655291 NSV655291 OCR655291 OMN655291 OWJ655291 PGF655291 PQB655291 PZX655291 QJT655291 QTP655291 RDL655291 RNH655291 RXD655291 SGZ655291 SQV655291 TAR655291 TKN655291 TUJ655291 UEF655291 UOB655291 UXX655291 VHT655291 VRP655291 WBL655291 WLH655291 WVD655291 IR720827 SN720827 ACJ720827 AMF720827 AWB720827 BFX720827 BPT720827 BZP720827 CJL720827 CTH720827 DDD720827 DMZ720827 DWV720827 EGR720827 EQN720827 FAJ720827 FKF720827 FUB720827 GDX720827 GNT720827 GXP720827 HHL720827 HRH720827 IBD720827 IKZ720827 IUV720827 JER720827 JON720827 JYJ720827 KIF720827 KSB720827 LBX720827 LLT720827 LVP720827 MFL720827 MPH720827 MZD720827 NIZ720827 NSV720827 OCR720827 OMN720827 OWJ720827 PGF720827 PQB720827 PZX720827 QJT720827 QTP720827 RDL720827 RNH720827 RXD720827 SGZ720827 SQV720827 TAR720827 TKN720827 TUJ720827 UEF720827 UOB720827 UXX720827 VHT720827 VRP720827 WBL720827 WLH720827 WVD720827 IR786363 SN786363 ACJ786363 AMF786363 AWB786363 BFX786363 BPT786363 BZP786363 CJL786363 CTH786363 DDD786363 DMZ786363 DWV786363 EGR786363 EQN786363 FAJ786363 FKF786363 FUB786363 GDX786363 GNT786363 GXP786363 HHL786363 HRH786363 IBD786363 IKZ786363 IUV786363 JER786363 JON786363 JYJ786363 KIF786363 KSB786363 LBX786363 LLT786363 LVP786363 MFL786363 MPH786363 MZD786363 NIZ786363 NSV786363 OCR786363 OMN786363 OWJ786363 PGF786363 PQB786363 PZX786363 QJT786363 QTP786363 RDL786363 RNH786363 RXD786363 SGZ786363 SQV786363 TAR786363 TKN786363 TUJ786363 UEF786363 UOB786363 UXX786363 VHT786363 VRP786363 WBL786363 WLH786363 WVD786363 IR851899 SN851899 ACJ851899 AMF851899 AWB851899 BFX851899 BPT851899 BZP851899 CJL851899 CTH851899 DDD851899 DMZ851899 DWV851899 EGR851899 EQN851899 FAJ851899 FKF851899 FUB851899 GDX851899 GNT851899 GXP851899 HHL851899 HRH851899 IBD851899 IKZ851899 IUV851899 JER851899 JON851899 JYJ851899 KIF851899 KSB851899 LBX851899 LLT851899 LVP851899 MFL851899 MPH851899 MZD851899 NIZ851899 NSV851899 OCR851899 OMN851899 OWJ851899 PGF851899 PQB851899 PZX851899 QJT851899 QTP851899 RDL851899 RNH851899 RXD851899 SGZ851899 SQV851899 TAR851899 TKN851899 TUJ851899 UEF851899 UOB851899 UXX851899 VHT851899 VRP851899 WBL851899 WLH851899 WVD851899 IR917435 SN917435 ACJ917435 AMF917435 AWB917435 BFX917435 BPT917435 BZP917435 CJL917435 CTH917435 DDD917435 DMZ917435 DWV917435 EGR917435 EQN917435 FAJ917435 FKF917435 FUB917435 GDX917435 GNT917435 GXP917435 HHL917435 HRH917435 IBD917435 IKZ917435 IUV917435 JER917435 JON917435 JYJ917435 KIF917435 KSB917435 LBX917435 LLT917435 LVP917435 MFL917435 MPH917435 MZD917435 NIZ917435 NSV917435 OCR917435 OMN917435 OWJ917435 PGF917435 PQB917435 PZX917435 QJT917435 QTP917435 RDL917435 RNH917435 RXD917435 SGZ917435 SQV917435 TAR917435 TKN917435 TUJ917435 UEF917435 UOB917435 UXX917435 VHT917435 VRP917435 WBL917435 WLH917435 WVD917435 IR982971 SN982971 ACJ982971 AMF982971 AWB982971 BFX982971 BPT982971 BZP982971 CJL982971 CTH982971 DDD982971 DMZ982971 DWV982971 EGR982971 EQN982971 FAJ982971 FKF982971 FUB982971 GDX982971 GNT982971 GXP982971 HHL982971 HRH982971 IBD982971 IKZ982971 IUV982971 JER982971 JON982971 JYJ982971 KIF982971 KSB982971 LBX982971 LLT982971 LVP982971 MFL982971 MPH982971 MZD982971 NIZ982971 NSV982971 OCR982971 OMN982971 OWJ982971 PGF982971 PQB982971 PZX982971 QJT982971 QTP982971 RDL982971 RNH982971 RXD982971 SGZ982971 SQV982971 TAR982971 TKN982971 TUJ982971 UEF982971 UOB982971 UXX982971 VHT982971 VRP982971 WBL982971 WLH982971 IR4" xr:uid="{00000000-0002-0000-0100-000000000000}">
      <formula1>$W$5:$W$18</formula1>
    </dataValidation>
    <dataValidation type="list" allowBlank="1" showInputMessage="1" showErrorMessage="1" sqref="D2" xr:uid="{00000000-0002-0000-0100-000001000000}">
      <formula1>$F$4:$Q$4</formula1>
    </dataValidation>
    <dataValidation type="textLength" allowBlank="1" showInputMessage="1" showErrorMessage="1" sqref="O2:T3" xr:uid="{1CA6A50C-85F2-44C9-B43B-7E5F3DA94C60}">
      <formula1>0</formula1>
      <formula2>500</formula2>
    </dataValidation>
  </dataValidations>
  <pageMargins left="0.7" right="0.7" top="0.75" bottom="0.75" header="0.3" footer="0.3"/>
  <pageSetup paperSize="9" scale="17" orientation="portrait" r:id="rId1"/>
  <colBreaks count="1" manualBreakCount="1">
    <brk id="22" max="1048575" man="1"/>
  </colBreaks>
  <ignoredErrors>
    <ignoredError sqref="A62:A6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K41"/>
  <sheetViews>
    <sheetView showGridLines="0" zoomScaleNormal="100" workbookViewId="0">
      <pane xSplit="1" ySplit="9" topLeftCell="B20" activePane="bottomRight" state="frozen"/>
      <selection pane="topRight" activeCell="B1" sqref="B1"/>
      <selection pane="bottomLeft" activeCell="A10" sqref="A10"/>
      <selection pane="bottomRight" activeCell="A20" sqref="A20"/>
    </sheetView>
  </sheetViews>
  <sheetFormatPr defaultColWidth="9.109375" defaultRowHeight="14.4"/>
  <cols>
    <col min="1" max="1" width="42.44140625" customWidth="1"/>
    <col min="2" max="2" width="12.88671875" customWidth="1"/>
    <col min="3" max="3" width="16.109375" customWidth="1"/>
    <col min="4" max="4" width="19.109375" customWidth="1"/>
    <col min="5" max="5" width="17.44140625" customWidth="1"/>
    <col min="6" max="6" width="20.109375" customWidth="1"/>
    <col min="7" max="7" width="27.109375" customWidth="1"/>
    <col min="8" max="8" width="25.5546875" customWidth="1"/>
    <col min="9" max="9" width="26.44140625" customWidth="1"/>
    <col min="10" max="10" width="26.109375" customWidth="1"/>
  </cols>
  <sheetData>
    <row r="1" spans="1:11" ht="22.5" customHeight="1">
      <c r="A1" s="66" t="s">
        <v>139</v>
      </c>
      <c r="B1" s="77" t="s">
        <v>140</v>
      </c>
    </row>
    <row r="2" spans="1:11" ht="14.1" customHeight="1">
      <c r="A2" s="66"/>
      <c r="B2" s="77"/>
    </row>
    <row r="3" spans="1:11" s="59" customFormat="1" ht="15" customHeight="1"/>
    <row r="4" spans="1:11" s="59" customFormat="1" ht="15" customHeight="1">
      <c r="A4" s="88" t="s">
        <v>30</v>
      </c>
      <c r="B4" s="140"/>
    </row>
    <row r="5" spans="1:11" s="59" customFormat="1" ht="15" customHeight="1">
      <c r="A5" s="61"/>
    </row>
    <row r="6" spans="1:11" ht="15" customHeight="1"/>
    <row r="7" spans="1:11" s="53" customFormat="1" ht="14.4" customHeight="1">
      <c r="A7" s="180" t="s">
        <v>141</v>
      </c>
      <c r="B7" s="170" t="s">
        <v>142</v>
      </c>
      <c r="C7" s="170" t="s">
        <v>143</v>
      </c>
      <c r="D7" s="183" t="s">
        <v>144</v>
      </c>
      <c r="E7" s="170" t="s">
        <v>145</v>
      </c>
      <c r="F7" s="170" t="s">
        <v>146</v>
      </c>
      <c r="G7" s="175" t="s">
        <v>147</v>
      </c>
      <c r="H7" s="170" t="s">
        <v>148</v>
      </c>
      <c r="I7" s="170" t="s">
        <v>149</v>
      </c>
      <c r="J7" s="170" t="s">
        <v>150</v>
      </c>
    </row>
    <row r="8" spans="1:11" s="53" customFormat="1">
      <c r="A8" s="181"/>
      <c r="B8" s="171"/>
      <c r="C8" s="171"/>
      <c r="D8" s="184"/>
      <c r="E8" s="171"/>
      <c r="F8" s="171"/>
      <c r="G8" s="176"/>
      <c r="H8" s="171"/>
      <c r="I8" s="171"/>
      <c r="J8" s="171"/>
    </row>
    <row r="9" spans="1:11" s="53" customFormat="1">
      <c r="A9" s="182"/>
      <c r="B9" s="172"/>
      <c r="C9" s="172"/>
      <c r="D9" s="185"/>
      <c r="E9" s="172"/>
      <c r="F9" s="172"/>
      <c r="G9" s="177"/>
      <c r="H9" s="172"/>
      <c r="I9" s="172"/>
      <c r="J9" s="172"/>
    </row>
    <row r="10" spans="1:11" s="53" customFormat="1">
      <c r="A10" s="60" t="s">
        <v>151</v>
      </c>
      <c r="B10" s="141"/>
      <c r="C10" s="79"/>
      <c r="D10" s="79"/>
      <c r="E10" s="79"/>
      <c r="F10" s="79"/>
      <c r="G10" s="79"/>
      <c r="H10" s="79"/>
      <c r="I10" s="79"/>
      <c r="J10" s="79"/>
      <c r="K10" s="62" t="str">
        <f>IF(J10-H10&lt;0,"let op, negatieve Delta Barthel, zet in de begeleidende mail dat dit klopt","")</f>
        <v/>
      </c>
    </row>
    <row r="11" spans="1:11" s="53" customFormat="1">
      <c r="A11" s="60" t="s">
        <v>152</v>
      </c>
      <c r="B11" s="141"/>
      <c r="C11" s="79"/>
      <c r="D11" s="79"/>
      <c r="E11" s="79"/>
      <c r="F11" s="79"/>
      <c r="G11" s="79"/>
      <c r="H11" s="79"/>
      <c r="I11" s="79"/>
      <c r="J11" s="79"/>
      <c r="K11" s="62" t="str">
        <f>IF(J11-H11&lt;0,"let op, negatieve Delta Barthel, zet in de begeleidende mail dat dit klopt","")</f>
        <v/>
      </c>
    </row>
    <row r="12" spans="1:11" s="53" customFormat="1">
      <c r="A12" s="60" t="s">
        <v>153</v>
      </c>
      <c r="B12" s="141"/>
      <c r="C12" s="79"/>
      <c r="D12" s="79"/>
      <c r="E12" s="79"/>
      <c r="F12" s="79"/>
      <c r="G12" s="79"/>
      <c r="H12" s="79"/>
      <c r="I12" s="79"/>
      <c r="J12" s="79"/>
      <c r="K12" s="62" t="str">
        <f>IF(J12-H12&lt;0,"let op, negatieve Delta Barthel, zet in de begeleidende mail dat dit klopt","")</f>
        <v/>
      </c>
    </row>
    <row r="13" spans="1:11" s="53" customFormat="1">
      <c r="A13" s="60" t="s">
        <v>154</v>
      </c>
      <c r="B13" s="141"/>
      <c r="C13" s="79"/>
      <c r="D13" s="79"/>
      <c r="E13" s="79"/>
      <c r="F13" s="79"/>
      <c r="G13" s="79"/>
      <c r="H13" s="79"/>
      <c r="I13" s="79"/>
      <c r="J13" s="79"/>
      <c r="K13" s="62" t="str">
        <f>IF(J13-H13&lt;0,"let op, negatieve Delta Barthel, zet in de begeleidende mail dat dit klopt","")</f>
        <v/>
      </c>
    </row>
    <row r="14" spans="1:11" s="53" customFormat="1">
      <c r="A14" s="63" t="s">
        <v>155</v>
      </c>
      <c r="B14" s="76"/>
      <c r="C14" s="76"/>
      <c r="D14" s="22"/>
      <c r="E14" s="22"/>
      <c r="F14" s="22"/>
      <c r="G14" s="22"/>
      <c r="H14" s="22"/>
      <c r="I14" s="22"/>
      <c r="J14" s="23"/>
      <c r="K14" s="62"/>
    </row>
    <row r="15" spans="1:11" s="53" customFormat="1">
      <c r="A15" s="60" t="s">
        <v>156</v>
      </c>
      <c r="B15" s="141"/>
      <c r="C15" s="79"/>
      <c r="D15" s="80"/>
      <c r="E15" s="80"/>
      <c r="F15" s="80"/>
      <c r="G15" s="80"/>
      <c r="H15" s="80"/>
      <c r="I15" s="80"/>
      <c r="J15" s="80"/>
      <c r="K15" s="62" t="str">
        <f t="shared" ref="K15:K27" si="0">IF(J15-H15&lt;0,"let op, negatieve Delta Barthel, zet in de begeleidende mail dat dit klopt","")</f>
        <v/>
      </c>
    </row>
    <row r="16" spans="1:11" s="53" customFormat="1">
      <c r="A16" s="60" t="s">
        <v>157</v>
      </c>
      <c r="B16" s="141"/>
      <c r="C16" s="79"/>
      <c r="D16" s="80"/>
      <c r="E16" s="80"/>
      <c r="F16" s="80"/>
      <c r="G16" s="80"/>
      <c r="H16" s="80"/>
      <c r="I16" s="80"/>
      <c r="J16" s="80"/>
      <c r="K16" s="62" t="str">
        <f t="shared" si="0"/>
        <v/>
      </c>
    </row>
    <row r="17" spans="1:11" s="53" customFormat="1">
      <c r="A17" s="60" t="s">
        <v>158</v>
      </c>
      <c r="B17" s="141"/>
      <c r="C17" s="79"/>
      <c r="D17" s="80"/>
      <c r="E17" s="80"/>
      <c r="F17" s="80"/>
      <c r="G17" s="80"/>
      <c r="H17" s="80"/>
      <c r="I17" s="80"/>
      <c r="J17" s="80"/>
      <c r="K17" s="62" t="str">
        <f t="shared" si="0"/>
        <v/>
      </c>
    </row>
    <row r="18" spans="1:11" s="53" customFormat="1">
      <c r="A18" s="60" t="s">
        <v>159</v>
      </c>
      <c r="B18" s="141"/>
      <c r="C18" s="79"/>
      <c r="D18" s="80"/>
      <c r="E18" s="80"/>
      <c r="F18" s="80"/>
      <c r="G18" s="80"/>
      <c r="H18" s="80"/>
      <c r="I18" s="80"/>
      <c r="J18" s="80"/>
      <c r="K18" s="62" t="str">
        <f t="shared" si="0"/>
        <v/>
      </c>
    </row>
    <row r="19" spans="1:11" s="53" customFormat="1">
      <c r="A19" s="60" t="s">
        <v>160</v>
      </c>
      <c r="B19" s="141"/>
      <c r="C19" s="79"/>
      <c r="D19" s="80"/>
      <c r="E19" s="80"/>
      <c r="F19" s="80"/>
      <c r="G19" s="80"/>
      <c r="H19" s="80"/>
      <c r="I19" s="80"/>
      <c r="J19" s="80"/>
      <c r="K19" s="62" t="str">
        <f t="shared" si="0"/>
        <v/>
      </c>
    </row>
    <row r="20" spans="1:11" s="53" customFormat="1">
      <c r="A20" s="60" t="s">
        <v>161</v>
      </c>
      <c r="B20" s="141"/>
      <c r="C20" s="79"/>
      <c r="D20" s="80"/>
      <c r="E20" s="80"/>
      <c r="F20" s="80"/>
      <c r="G20" s="80"/>
      <c r="H20" s="80"/>
      <c r="I20" s="80"/>
      <c r="J20" s="80"/>
      <c r="K20" s="62" t="str">
        <f t="shared" si="0"/>
        <v/>
      </c>
    </row>
    <row r="21" spans="1:11" s="53" customFormat="1">
      <c r="A21" s="60" t="s">
        <v>162</v>
      </c>
      <c r="B21" s="141"/>
      <c r="C21" s="79"/>
      <c r="D21" s="80"/>
      <c r="E21" s="80"/>
      <c r="F21" s="80"/>
      <c r="G21" s="80"/>
      <c r="H21" s="80"/>
      <c r="I21" s="80"/>
      <c r="J21" s="80"/>
      <c r="K21" s="62" t="str">
        <f t="shared" si="0"/>
        <v/>
      </c>
    </row>
    <row r="22" spans="1:11" s="53" customFormat="1">
      <c r="A22" s="60" t="s">
        <v>163</v>
      </c>
      <c r="B22" s="141"/>
      <c r="C22" s="79"/>
      <c r="D22" s="80"/>
      <c r="E22" s="80"/>
      <c r="F22" s="80"/>
      <c r="G22" s="80"/>
      <c r="H22" s="80"/>
      <c r="I22" s="80"/>
      <c r="J22" s="80"/>
      <c r="K22" s="62" t="str">
        <f t="shared" si="0"/>
        <v/>
      </c>
    </row>
    <row r="23" spans="1:11" s="53" customFormat="1">
      <c r="A23" s="60" t="s">
        <v>164</v>
      </c>
      <c r="B23" s="141"/>
      <c r="C23" s="79"/>
      <c r="D23" s="80"/>
      <c r="E23" s="80"/>
      <c r="F23" s="80"/>
      <c r="G23" s="80"/>
      <c r="H23" s="80"/>
      <c r="I23" s="80"/>
      <c r="J23" s="80"/>
      <c r="K23" s="62" t="str">
        <f t="shared" si="0"/>
        <v/>
      </c>
    </row>
    <row r="24" spans="1:11" s="53" customFormat="1">
      <c r="A24" s="60" t="s">
        <v>165</v>
      </c>
      <c r="B24" s="141"/>
      <c r="C24" s="79"/>
      <c r="D24" s="80"/>
      <c r="E24" s="80"/>
      <c r="F24" s="80"/>
      <c r="G24" s="80"/>
      <c r="H24" s="80"/>
      <c r="I24" s="80"/>
      <c r="J24" s="80"/>
      <c r="K24" s="62" t="str">
        <f t="shared" si="0"/>
        <v/>
      </c>
    </row>
    <row r="25" spans="1:11" s="53" customFormat="1">
      <c r="A25" s="60" t="s">
        <v>166</v>
      </c>
      <c r="B25" s="141"/>
      <c r="C25" s="79"/>
      <c r="D25" s="80"/>
      <c r="E25" s="80"/>
      <c r="F25" s="80"/>
      <c r="G25" s="80"/>
      <c r="H25" s="80"/>
      <c r="I25" s="80"/>
      <c r="J25" s="80"/>
      <c r="K25" s="62" t="str">
        <f t="shared" si="0"/>
        <v/>
      </c>
    </row>
    <row r="26" spans="1:11" s="53" customFormat="1">
      <c r="A26" s="60" t="s">
        <v>167</v>
      </c>
      <c r="B26" s="141"/>
      <c r="C26" s="79"/>
      <c r="D26" s="80"/>
      <c r="E26" s="80"/>
      <c r="F26" s="80"/>
      <c r="G26" s="80"/>
      <c r="H26" s="80"/>
      <c r="I26" s="80"/>
      <c r="J26" s="80"/>
      <c r="K26" s="62" t="str">
        <f t="shared" si="0"/>
        <v/>
      </c>
    </row>
    <row r="27" spans="1:11" s="53" customFormat="1">
      <c r="A27" s="60" t="s">
        <v>168</v>
      </c>
      <c r="B27" s="141"/>
      <c r="C27" s="79"/>
      <c r="D27" s="80"/>
      <c r="E27" s="80"/>
      <c r="F27" s="80"/>
      <c r="G27" s="80"/>
      <c r="H27" s="80"/>
      <c r="I27" s="80"/>
      <c r="J27" s="80"/>
      <c r="K27" s="62" t="str">
        <f t="shared" si="0"/>
        <v/>
      </c>
    </row>
    <row r="28" spans="1:11" s="53" customFormat="1">
      <c r="A28" s="64"/>
      <c r="B28" s="6"/>
      <c r="C28" s="6"/>
      <c r="D28" s="6"/>
      <c r="E28" s="6"/>
      <c r="F28" s="6"/>
      <c r="G28" s="6"/>
      <c r="H28" s="6"/>
    </row>
    <row r="30" spans="1:11" ht="15" customHeight="1">
      <c r="A30" s="178" t="s">
        <v>169</v>
      </c>
      <c r="B30" s="179"/>
      <c r="C30" s="65" t="s">
        <v>170</v>
      </c>
      <c r="D30" s="65" t="s">
        <v>171</v>
      </c>
    </row>
    <row r="31" spans="1:11">
      <c r="A31" s="173" t="s">
        <v>172</v>
      </c>
      <c r="B31" s="174"/>
      <c r="C31" s="87"/>
    </row>
    <row r="32" spans="1:11">
      <c r="A32" s="173" t="s">
        <v>173</v>
      </c>
      <c r="B32" s="174"/>
      <c r="C32" s="87"/>
    </row>
    <row r="33" spans="1:11">
      <c r="A33" s="173" t="s">
        <v>174</v>
      </c>
      <c r="B33" s="174"/>
      <c r="C33" s="87"/>
    </row>
    <row r="34" spans="1:11">
      <c r="A34" s="173" t="s">
        <v>175</v>
      </c>
      <c r="B34" s="174"/>
      <c r="C34" s="87"/>
    </row>
    <row r="35" spans="1:11">
      <c r="A35" s="173" t="s">
        <v>176</v>
      </c>
      <c r="B35" s="174"/>
      <c r="C35" s="87"/>
      <c r="D35" s="186"/>
      <c r="E35" s="187"/>
      <c r="F35" s="187"/>
      <c r="G35" s="188"/>
    </row>
    <row r="36" spans="1:11">
      <c r="D36" s="189"/>
      <c r="E36" s="190"/>
      <c r="F36" s="190"/>
      <c r="G36" s="191"/>
      <c r="H36" s="62" t="str">
        <f>IF(SUM(C31:C35)&lt;&gt;100%,"Let op, geen 100% verdeling, pas aan waar nodig.","")</f>
        <v>Let op, geen 100% verdeling, pas aan waar nodig.</v>
      </c>
    </row>
    <row r="37" spans="1:11">
      <c r="A37" s="7"/>
      <c r="D37" s="51"/>
      <c r="E37" s="51"/>
      <c r="F37" s="51"/>
      <c r="G37" s="51"/>
      <c r="H37" s="51"/>
      <c r="I37" s="51"/>
      <c r="J37" s="51"/>
      <c r="K37" s="51"/>
    </row>
    <row r="38" spans="1:11">
      <c r="A38" s="178" t="s">
        <v>177</v>
      </c>
      <c r="B38" s="179"/>
      <c r="C38" s="86"/>
      <c r="D38" s="8"/>
      <c r="E38" s="8"/>
      <c r="F38" s="8"/>
      <c r="G38" s="8"/>
      <c r="H38" s="8"/>
      <c r="I38" s="8"/>
      <c r="J38" s="8"/>
    </row>
    <row r="39" spans="1:11">
      <c r="D39" s="8"/>
      <c r="E39" s="8"/>
      <c r="F39" s="8"/>
      <c r="G39" s="8"/>
      <c r="H39" s="8"/>
      <c r="I39" s="8"/>
      <c r="J39" s="8"/>
    </row>
    <row r="40" spans="1:11">
      <c r="D40" s="8"/>
      <c r="E40" s="8"/>
      <c r="F40" s="8"/>
      <c r="G40" s="8"/>
      <c r="H40" s="8"/>
      <c r="I40" s="8"/>
      <c r="J40" s="8"/>
    </row>
    <row r="41" spans="1:11">
      <c r="D41" s="8"/>
      <c r="E41" s="8"/>
      <c r="F41" s="8"/>
      <c r="G41" s="8"/>
      <c r="H41" s="8"/>
      <c r="I41" s="8"/>
      <c r="J41" s="8"/>
    </row>
  </sheetData>
  <mergeCells count="18">
    <mergeCell ref="A33:B33"/>
    <mergeCell ref="A38:B38"/>
    <mergeCell ref="A34:B34"/>
    <mergeCell ref="A35:B35"/>
    <mergeCell ref="D35:G36"/>
    <mergeCell ref="J7:J9"/>
    <mergeCell ref="A31:B31"/>
    <mergeCell ref="A32:B32"/>
    <mergeCell ref="I7:I9"/>
    <mergeCell ref="B7:B9"/>
    <mergeCell ref="F7:F9"/>
    <mergeCell ref="G7:G9"/>
    <mergeCell ref="A30:B30"/>
    <mergeCell ref="H7:H9"/>
    <mergeCell ref="A7:A9"/>
    <mergeCell ref="D7:D9"/>
    <mergeCell ref="E7:E9"/>
    <mergeCell ref="C7:C9"/>
  </mergeCells>
  <conditionalFormatting sqref="B4">
    <cfRule type="cellIs" dxfId="4" priority="3" operator="equal">
      <formula>""</formula>
    </cfRule>
  </conditionalFormatting>
  <conditionalFormatting sqref="B10:J13">
    <cfRule type="cellIs" dxfId="3" priority="6" operator="equal">
      <formula>""</formula>
    </cfRule>
  </conditionalFormatting>
  <conditionalFormatting sqref="B15:J27">
    <cfRule type="cellIs" dxfId="2" priority="5" operator="equal">
      <formula>""</formula>
    </cfRule>
  </conditionalFormatting>
  <conditionalFormatting sqref="C31:C35">
    <cfRule type="cellIs" dxfId="1" priority="9" operator="equal">
      <formula>""</formula>
    </cfRule>
  </conditionalFormatting>
  <conditionalFormatting sqref="C38">
    <cfRule type="cellIs" dxfId="0" priority="1" operator="equal">
      <formula>""</formula>
    </cfRule>
  </conditionalFormatting>
  <dataValidations count="1">
    <dataValidation type="whole" operator="greaterThanOrEqual" allowBlank="1" showInputMessage="1" showErrorMessage="1" sqref="C38" xr:uid="{3CCB4D87-4EF1-4E85-80D7-C51CF0BAC617}">
      <formula1>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DDAD503-FEF6-4DEF-9DA6-AE707FD3CFF6}">
          <x14:formula1>
            <xm:f>'DBC-afspraken + realisatie 2025'!$F$4:$Q$4</xm:f>
          </x14:formula1>
          <xm:sqref>B4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a038740-69da-4beb-9424-6f16293a6780" xsi:nil="true"/>
    <Status xmlns="ba038740-69da-4beb-9424-6f16293a6780">Concept</Status>
    <Volgorde xmlns="ba038740-69da-4beb-9424-6f16293a6780" xsi:nil="true"/>
    <Nummering xmlns="ba038740-69da-4beb-9424-6f16293a6780" xsi:nil="true"/>
    <KeepOriginal xmlns="ba038740-69da-4beb-9424-6f16293a6780">false</KeepOriginal>
    <Kenmerk xmlns="ba038740-69da-4beb-9424-6f16293a6780">ZN-25-019573</Kenmerk>
    <TaxKeywordTaxHTField xmlns="ba038740-69da-4beb-9424-6f16293a6780">
      <Terms xmlns="http://schemas.microsoft.com/office/infopath/2007/PartnerControls"/>
    </TaxKeywordTaxHTField>
    <Thema xmlns="ba038740-69da-4beb-9424-6f16293a6780">Eerstelijnszorg</Thema>
  </documentManagement>
</p:properties>
</file>

<file path=customXml/item2.xml><?xml version="1.0" encoding="utf-8"?>
<ct:contentTypeSchema xmlns:ct="http://schemas.microsoft.com/office/2006/metadata/contentType" xmlns:ma="http://schemas.microsoft.com/office/2006/metadata/properties/metaAttributes" ct:_="" ma:_="" ma:contentTypeName="ZNDocument" ma:contentTypeID="0x0101003D93667884C3D9499D848086F524FF7900CF9D07313C646F4C8C634CD99C3AEF0C" ma:contentTypeVersion="15" ma:contentTypeDescription="" ma:contentTypeScope="" ma:versionID="ab69df1093edc26243b164a5c503409d">
  <xsd:schema xmlns:xsd="http://www.w3.org/2001/XMLSchema" xmlns:xs="http://www.w3.org/2001/XMLSchema" xmlns:p="http://schemas.microsoft.com/office/2006/metadata/properties" xmlns:ns3="ba038740-69da-4beb-9424-6f16293a6780" targetNamespace="http://schemas.microsoft.com/office/2006/metadata/properties" ma:root="true" ma:fieldsID="6b80488e58f39b5e2bc295b2b76dff02" ns3:_="">
    <xsd:import namespace="ba038740-69da-4beb-9424-6f16293a6780"/>
    <xsd:element name="properties">
      <xsd:complexType>
        <xsd:sequence>
          <xsd:element name="documentManagement">
            <xsd:complexType>
              <xsd:all>
                <xsd:element ref="ns3:TaxKeywordTaxHTField" minOccurs="0"/>
                <xsd:element ref="ns3:TaxCatchAll" minOccurs="0"/>
                <xsd:element ref="ns3:TaxCatchAllLabel" minOccurs="0"/>
                <xsd:element ref="ns3:Kenmerk" minOccurs="0"/>
                <xsd:element ref="ns3:Status" minOccurs="0"/>
                <xsd:element ref="ns3:Thema" minOccurs="0"/>
                <xsd:element ref="ns3:KeepOriginal" minOccurs="0"/>
                <xsd:element ref="ns3:Volgorde" minOccurs="0"/>
                <xsd:element ref="ns3:Nummeri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038740-69da-4beb-9424-6f16293a6780"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Trefwoorden" ma:fieldId="{23f27201-bee3-471e-b2e7-b64fd8b7ca38}" ma:taxonomyMulti="true" ma:sspId="10ecc099-e8a5-4140-8f9a-d8cbcdd4e3a1"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ee7b384d-7ba7-4296-9ce1-bd842c7a8760}" ma:internalName="TaxCatchAll" ma:showField="CatchAllData" ma:web="6c7c04fd-0665-481c-b55d-c19d821a30a3">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ee7b384d-7ba7-4296-9ce1-bd842c7a8760}" ma:internalName="TaxCatchAllLabel" ma:readOnly="true" ma:showField="CatchAllDataLabel" ma:web="6c7c04fd-0665-481c-b55d-c19d821a30a3">
      <xsd:complexType>
        <xsd:complexContent>
          <xsd:extension base="dms:MultiChoiceLookup">
            <xsd:sequence>
              <xsd:element name="Value" type="dms:Lookup" maxOccurs="unbounded" minOccurs="0" nillable="true"/>
            </xsd:sequence>
          </xsd:extension>
        </xsd:complexContent>
      </xsd:complexType>
    </xsd:element>
    <xsd:element name="Kenmerk" ma:index="13" nillable="true" ma:displayName="Kenmerk" ma:default="" ma:internalName="Kenmerk">
      <xsd:simpleType>
        <xsd:restriction base="dms:Text">
          <xsd:maxLength value="255"/>
        </xsd:restriction>
      </xsd:simpleType>
    </xsd:element>
    <xsd:element name="Status" ma:index="14" nillable="true" ma:displayName="Status" ma:default="Concept" ma:format="Dropdown" ma:internalName="Status">
      <xsd:simpleType>
        <xsd:restriction base="dms:Choice">
          <xsd:enumeration value="Concept"/>
          <xsd:enumeration value="Gepubliceerd"/>
        </xsd:restriction>
      </xsd:simpleType>
    </xsd:element>
    <xsd:element name="Thema" ma:index="15" nillable="true" ma:displayName="Thema" ma:default="" ma:internalName="Thema">
      <xsd:simpleType>
        <xsd:restriction base="dms:Text">
          <xsd:maxLength value="255"/>
        </xsd:restriction>
      </xsd:simpleType>
    </xsd:element>
    <xsd:element name="KeepOriginal" ma:index="16" nillable="true" ma:displayName="Behoud origineel" ma:default="0" ma:internalName="KeepOriginal">
      <xsd:simpleType>
        <xsd:restriction base="dms:Boolean"/>
      </xsd:simpleType>
    </xsd:element>
    <xsd:element name="Volgorde" ma:index="17" nillable="true" ma:displayName="Weergavevolgorde" ma:internalName="Volgorde" ma:percentage="FALSE">
      <xsd:simpleType>
        <xsd:restriction base="dms:Number">
          <xsd:minInclusive value="1"/>
        </xsd:restriction>
      </xsd:simpleType>
    </xsd:element>
    <xsd:element name="Nummering" ma:index="18" nillable="true" ma:displayName="Nummering" ma:default="" ma:internalName="Nummering">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ma:index="8" ma:displayName="Categorie"/>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10ecc099-e8a5-4140-8f9a-d8cbcdd4e3a1" ContentTypeId="0x0101003D93667884C3D9499D848086F524FF79"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38361C-61EA-4638-8CC6-070739B5BF36}">
  <ds:schemaRefs>
    <ds:schemaRef ds:uri="http://schemas.microsoft.com/office/2006/documentManagement/types"/>
    <ds:schemaRef ds:uri="http://purl.org/dc/elements/1.1/"/>
    <ds:schemaRef ds:uri="ba038740-69da-4beb-9424-6f16293a6780"/>
    <ds:schemaRef ds:uri="http://www.w3.org/XML/1998/namespace"/>
    <ds:schemaRef ds:uri="http://schemas.openxmlformats.org/package/2006/metadata/core-properties"/>
    <ds:schemaRef ds:uri="http://schemas.microsoft.com/office/2006/metadata/properties"/>
    <ds:schemaRef ds:uri="http://purl.org/dc/dcmitype/"/>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D98CE295-9A4C-4A8F-BAF8-DBDD517C30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038740-69da-4beb-9424-6f16293a67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9DD51AA-E6E3-4B38-91BC-9C93B88DFF76}">
  <ds:schemaRefs>
    <ds:schemaRef ds:uri="Microsoft.SharePoint.Taxonomy.ContentTypeSync"/>
  </ds:schemaRefs>
</ds:datastoreItem>
</file>

<file path=customXml/itemProps4.xml><?xml version="1.0" encoding="utf-8"?>
<ds:datastoreItem xmlns:ds="http://schemas.openxmlformats.org/officeDocument/2006/customXml" ds:itemID="{E2D467DA-D41A-4E81-8822-7E33D7F8C3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2</vt:i4>
      </vt:variant>
    </vt:vector>
  </HeadingPairs>
  <TitlesOfParts>
    <vt:vector size="5" baseType="lpstr">
      <vt:lpstr>Voorblad</vt:lpstr>
      <vt:lpstr>DBC-afspraken + realisatie 2025</vt:lpstr>
      <vt:lpstr>kwaliteitsinformatie</vt:lpstr>
      <vt:lpstr>'DBC-afspraken + realisatie 2025'!Afdrukbereik</vt:lpstr>
      <vt:lpstr>Voorblad!Afdrukbereik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voorstel Realisatiemonitor GRZ 2025 NIEUW</dc:title>
  <dc:subject/>
  <dc:creator>Jasper van Kuik</dc:creator>
  <cp:keywords/>
  <dc:description/>
  <cp:lastModifiedBy>Bert Snippe</cp:lastModifiedBy>
  <cp:revision/>
  <dcterms:created xsi:type="dcterms:W3CDTF">2015-06-11T10:50:19Z</dcterms:created>
  <dcterms:modified xsi:type="dcterms:W3CDTF">2025-09-03T06:56:44Z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0x0101003D93667884C3D9499D848086F524FF7900CF9D07313C646F4C8C634CD99C3AEF0C</vt:lpwstr>
  </property>
  <property fmtid="{D5CDD505-2E9C-101B-9397-08002B2CF9AE}" pid="3" name="Order">
    <vt:r8>100</vt:r8>
  </property>
  <property fmtid="{D5CDD505-2E9C-101B-9397-08002B2CF9AE}" pid="4" name="MediaServiceImageTags">
    <vt:lpwstr/>
  </property>
  <property fmtid="{D5CDD505-2E9C-101B-9397-08002B2CF9AE}" pid="5" name="MSIP_Label_8e45bac7-d74d-45de-ad3c-2a3094df9ba8_Enabled">
    <vt:lpwstr>true</vt:lpwstr>
  </property>
  <property fmtid="{D5CDD505-2E9C-101B-9397-08002B2CF9AE}" pid="6" name="MSIP_Label_8e45bac7-d74d-45de-ad3c-2a3094df9ba8_SetDate">
    <vt:lpwstr>2023-12-18T15:45:26Z</vt:lpwstr>
  </property>
  <property fmtid="{D5CDD505-2E9C-101B-9397-08002B2CF9AE}" pid="7" name="MSIP_Label_8e45bac7-d74d-45de-ad3c-2a3094df9ba8_Method">
    <vt:lpwstr>Standard</vt:lpwstr>
  </property>
  <property fmtid="{D5CDD505-2E9C-101B-9397-08002B2CF9AE}" pid="8" name="MSIP_Label_8e45bac7-d74d-45de-ad3c-2a3094df9ba8_Name">
    <vt:lpwstr>8e45bac7-d74d-45de-ad3c-2a3094df9ba8</vt:lpwstr>
  </property>
  <property fmtid="{D5CDD505-2E9C-101B-9397-08002B2CF9AE}" pid="9" name="MSIP_Label_8e45bac7-d74d-45de-ad3c-2a3094df9ba8_SiteId">
    <vt:lpwstr>397961b4-4a6f-4301-9720-8de4ac6d75f3</vt:lpwstr>
  </property>
  <property fmtid="{D5CDD505-2E9C-101B-9397-08002B2CF9AE}" pid="10" name="MSIP_Label_8e45bac7-d74d-45de-ad3c-2a3094df9ba8_ActionId">
    <vt:lpwstr>379ebb69-9ee4-4330-8bb5-12db0353f821</vt:lpwstr>
  </property>
  <property fmtid="{D5CDD505-2E9C-101B-9397-08002B2CF9AE}" pid="11" name="MSIP_Label_8e45bac7-d74d-45de-ad3c-2a3094df9ba8_ContentBits">
    <vt:lpwstr>0</vt:lpwstr>
  </property>
  <property fmtid="{D5CDD505-2E9C-101B-9397-08002B2CF9AE}" pid="12" name="TaxKeyword">
    <vt:lpwstr/>
  </property>
  <property fmtid="{D5CDD505-2E9C-101B-9397-08002B2CF9AE}" pid="13" name="lcf76f155ced4ddcb4097134ff3c332f">
    <vt:lpwstr/>
  </property>
</Properties>
</file>