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rklo1\Downloads\"/>
    </mc:Choice>
  </mc:AlternateContent>
  <xr:revisionPtr revIDLastSave="0" documentId="13_ncr:1_{DB662FF0-1B31-492A-9965-321F88FAD243}" xr6:coauthVersionLast="47" xr6:coauthVersionMax="47" xr10:uidLastSave="{00000000-0000-0000-0000-000000000000}"/>
  <bookViews>
    <workbookView xWindow="-110" yWindow="-110" windowWidth="19420" windowHeight="11500" tabRatio="500" xr2:uid="{00000000-000D-0000-FFFF-FFFF00000000}"/>
  </bookViews>
  <sheets>
    <sheet name="Instructie" sheetId="1" r:id="rId1"/>
    <sheet name="Offerte &amp; jaarplan 2027 (A,B,D)" sheetId="2" r:id="rId2"/>
    <sheet name="Begroting inkoop Zvw 2027 (C)" sheetId="3" r:id="rId3"/>
  </sheets>
  <definedNames>
    <definedName name="_xlnm.Print_Area" localSheetId="2">'Begroting inkoop Zvw 2027 (C)'!$A$1:$Q$38</definedName>
    <definedName name="_xlnm.Print_Area" localSheetId="0">Instructie!$A$1:$B$28</definedName>
    <definedName name="_xlnm.Print_Area" localSheetId="1">'Offerte &amp; jaarplan 2027 (A,B,D)'!$A$1:$H$331</definedName>
    <definedName name="_xlnm.Print_Titles" localSheetId="1">'Offerte &amp; jaarplan 2027 (A,B,D)'!$1:$1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35" i="3" l="1"/>
  <c r="F34" i="3"/>
  <c r="D292" i="2" s="1"/>
  <c r="G32" i="3"/>
  <c r="L31" i="3"/>
  <c r="K31" i="3"/>
  <c r="F31" i="3"/>
  <c r="L30" i="3"/>
  <c r="K30" i="3"/>
  <c r="F30" i="3"/>
  <c r="L29" i="3"/>
  <c r="K29" i="3"/>
  <c r="F29" i="3"/>
  <c r="L28" i="3"/>
  <c r="K28" i="3"/>
  <c r="F28" i="3"/>
  <c r="L27" i="3"/>
  <c r="K27" i="3"/>
  <c r="F27" i="3"/>
  <c r="L26" i="3"/>
  <c r="K26" i="3"/>
  <c r="F26" i="3"/>
  <c r="G25" i="3"/>
  <c r="L24" i="3"/>
  <c r="K24" i="3"/>
  <c r="F24" i="3"/>
  <c r="L23" i="3"/>
  <c r="K23" i="3"/>
  <c r="F23" i="3"/>
  <c r="L22" i="3"/>
  <c r="K22" i="3"/>
  <c r="F22" i="3"/>
  <c r="L21" i="3"/>
  <c r="K21" i="3"/>
  <c r="F21" i="3"/>
  <c r="L20" i="3"/>
  <c r="K20" i="3"/>
  <c r="F20" i="3"/>
  <c r="L19" i="3"/>
  <c r="K19" i="3"/>
  <c r="F19" i="3"/>
  <c r="G18" i="3"/>
  <c r="L17" i="3"/>
  <c r="K17" i="3"/>
  <c r="F17" i="3"/>
  <c r="L16" i="3"/>
  <c r="K16" i="3"/>
  <c r="F16" i="3"/>
  <c r="L15" i="3"/>
  <c r="K15" i="3"/>
  <c r="F15" i="3"/>
  <c r="L14" i="3"/>
  <c r="K14" i="3"/>
  <c r="F14" i="3"/>
  <c r="L13" i="3"/>
  <c r="K13" i="3"/>
  <c r="F13" i="3"/>
  <c r="L12" i="3"/>
  <c r="K12" i="3"/>
  <c r="F12" i="3"/>
  <c r="L11" i="3"/>
  <c r="K11" i="3"/>
  <c r="F11" i="3"/>
  <c r="L10" i="3"/>
  <c r="K10" i="3"/>
  <c r="F10" i="3"/>
  <c r="L9" i="3"/>
  <c r="K9" i="3"/>
  <c r="F9" i="3"/>
  <c r="L8" i="3"/>
  <c r="K8" i="3"/>
  <c r="F8" i="3"/>
  <c r="L7" i="3"/>
  <c r="K7" i="3"/>
  <c r="F7" i="3"/>
  <c r="D13" i="2"/>
  <c r="C292" i="2" l="1"/>
  <c r="F25" i="3"/>
  <c r="C289" i="2" s="1"/>
  <c r="F32" i="3"/>
  <c r="C290" i="2" s="1"/>
  <c r="F18" i="3"/>
  <c r="D293" i="2"/>
  <c r="C293" i="2"/>
  <c r="D290" i="2"/>
  <c r="L32" i="3"/>
  <c r="K32" i="3"/>
  <c r="D289" i="2"/>
  <c r="L25" i="3"/>
  <c r="K25" i="3"/>
  <c r="L18" i="3"/>
  <c r="K18" i="3"/>
  <c r="D288" i="2"/>
  <c r="G33" i="3"/>
  <c r="C288" i="2"/>
  <c r="F292" i="2"/>
  <c r="E292" i="2"/>
  <c r="F33" i="3" l="1"/>
  <c r="O33" i="3" s="1"/>
  <c r="E298" i="2" s="1"/>
  <c r="E293" i="2"/>
  <c r="F293" i="2"/>
  <c r="E290" i="2"/>
  <c r="F290" i="2"/>
  <c r="E289" i="2"/>
  <c r="F289" i="2"/>
  <c r="E288" i="2"/>
  <c r="F288" i="2"/>
  <c r="K33" i="3"/>
  <c r="L33" i="3"/>
  <c r="G36" i="3"/>
  <c r="D291" i="2"/>
  <c r="F36" i="3" l="1"/>
  <c r="C294" i="2" s="1"/>
  <c r="C291" i="2"/>
  <c r="P33" i="3"/>
  <c r="G298" i="2" s="1"/>
  <c r="N33" i="3"/>
  <c r="C298" i="2" s="1"/>
  <c r="M33" i="3"/>
  <c r="A298" i="2" s="1"/>
  <c r="K36" i="3"/>
  <c r="D294" i="2"/>
  <c r="L36" i="3"/>
  <c r="E291" i="2"/>
  <c r="F291" i="2"/>
  <c r="E294" i="2" l="1"/>
  <c r="F294" i="2"/>
</calcChain>
</file>

<file path=xl/sharedStrings.xml><?xml version="1.0" encoding="utf-8"?>
<sst xmlns="http://schemas.openxmlformats.org/spreadsheetml/2006/main" count="294" uniqueCount="197">
  <si>
    <t>Toelichting referentiebegroting VSV's</t>
  </si>
  <si>
    <t>A</t>
  </si>
  <si>
    <t>Algemeen</t>
  </si>
  <si>
    <t>Het VSV vult de offerte incl. jaarplan in op het tabblad 'Offerte &amp; jaarplan 2027' en de bijbehorende begroting op het tabblad 'Begroting inkoop Zvw 2027' (kolom G). Samen vormen deze de offerte 2027 als basis voor het inkoopgesprek met de preferente zorgverzekeraar (conform Bijlage 2 van de handreiking).</t>
  </si>
  <si>
    <t>De referentiebegroting (kolom F) dient als referentie voor de feitelijke begroting (kolom G). Het betreft een weergave van mogelijke kostencategorieën met bijbehorende bedragen. Dit is geen vaststaand ijkpunt. Niet alle kostencategorieën hoeven voor te komen in het VSV en wellicht zijn er ook andere kostencategorieën die specifiek voor het VSV gelden. VSV's kunnen onderbouwd afwijken van de bedragen in de referentebegroting. Dit geef je dan aan in het veld toelichting (kolom Q).</t>
  </si>
  <si>
    <t>Gedurende het jaar houdt het VSV de daadwerkelijk gerealiseerde kosten bij in een (project)administratie inclusief een bestuursverslag, conform het normenkader en het format projectadministratie uit Bijlage 3 van de handreiking. Sluit de administratie zoveel mogelijk aan op de hoofdcategorieën en functies/componenten uit de begroting; dit voorkomt extra werk bij het evaluatiegesprek. De verantwoording van werkelijke kosten loopt dus via de projectadministratie en niet via dit offerteformat.</t>
  </si>
  <si>
    <t>B</t>
  </si>
  <si>
    <t>Toelichting invullen begroting</t>
  </si>
  <si>
    <t>Vul als eerste op het tabblad 'Begroting inkoop Zvw 2027' in cel C2 de omvang van het VSV in. Hiermee worden de bedragen in de referentiebegroting automatisch aangepast.</t>
  </si>
  <si>
    <t>Bepaal vervolgens per hoofdcategorie of in kolom B (functie/component) extra aanvullende kostencategorieën specifiek voor het VSV nodig zijn (die nu niet in de begroting staan). Deze kun je toevoegen in de vrije velden onder de hoofdcategorieën. Vul dan naast de omschrijving ook een korte toelichting in kolom C toe.</t>
  </si>
  <si>
    <t>Vul vervolgens per hoofcategorie en per functie / kostencomponent de verwachte bedragen in kolom G in.</t>
  </si>
  <si>
    <t>Functie / kostencomponenten die niet van toepassing zijn, hoef je niet in te vullen.</t>
  </si>
  <si>
    <t>De begroting van het VSV zal afwijken van de referentiebegroting, gegeven de specifieke (regionale) context van het VSV. Substantiële afwijkingen kunnen in kolom Q worden toegelicht. Het is van belang dat de inhoudelijke toelichting (offerteformat, jaarplan) en begroting van het VSV logisch op elkaar aansluiten</t>
  </si>
  <si>
    <t>In de veldselecties (18 M t/m P, 25 M t/m P en 32 M t/m P) is het gewogen % over de 4 bouwstenen van een referentie VSV weergegeven. Deze percentages tellen op tot 100%.  
Om een goede aansluiting met het jaarplan te krijgen, wordt gevraagd om bij afwijking (van de subtotalen van de werkelijke begroting t.o.v. de referentie begroting op de regels 18, 25 en 32) van minder of meer dan 10% in kolom Q de afwijking toe te lichten en eventueel in de kolommen M t/m P de % aan te passen naar de lokale situatie per VSV. Let op dat het totaal percentage 100% is.</t>
  </si>
  <si>
    <t>C</t>
  </si>
  <si>
    <t>Toelichting specifieke kostencomponenten</t>
  </si>
  <si>
    <t>C7: Bij de toelichting vermelden hoeveel bestuursleden het VSV heeft ter onderbouwing van het bedrag aan vacatievergoedingen bestuur</t>
  </si>
  <si>
    <t xml:space="preserve">Voor een verdere specificatie en toelichting bij de kostenposten wordt verwezen naar het basiskader VSV's. </t>
  </si>
  <si>
    <t>D</t>
  </si>
  <si>
    <t>Legenda kleurcodering invulvelden</t>
  </si>
  <si>
    <t>Geel: zelf invullen — VSV- of regiospecifieke informatie.</t>
  </si>
  <si>
    <t>Groen: voorgevuld door de Federatie van VSV’s — controleren en waar nodig aanpassen aan de eigen situatie (alleen in de voorgevulde variant).</t>
  </si>
  <si>
    <t>Grijs: vaste tekst uit de handreiking (doelen en vragen) — niet wijzigen.</t>
  </si>
  <si>
    <t>OFFERTE &amp; JAARPLAN VSV 2027</t>
  </si>
  <si>
    <t>ALGEMENE INFORMATIE</t>
  </si>
  <si>
    <t>Naam VSV:</t>
  </si>
  <si>
    <t>Indieningsdatum plan:</t>
  </si>
  <si>
    <t>Naam contactpersoon:</t>
  </si>
  <si>
    <t>Functie contactpersoon:</t>
  </si>
  <si>
    <t>Aangesloten zorgaanbieders:</t>
  </si>
  <si>
    <t>AGB-code VSV:</t>
  </si>
  <si>
    <t>Inkoop via kassier / vertegenwoordiger (ja/nee):</t>
  </si>
  <si>
    <t>Indien van toepassing: naam kassier:</t>
  </si>
  <si>
    <t>Omvang VSV (uit begrotingstabblad):</t>
  </si>
  <si>
    <t>ONDERDEEL A — NADERE UITWERKING EN KPI’S O.B.V. HET VSV-BASISKADER: ACTIVITEITEN &amp; IMPACT</t>
  </si>
  <si>
    <t>Elk VSV geeft invulling aan onderstaande elementen van de categorieën verantwoordelijkheden en formuleert dit SMART. Concrete afspraken in meetbare grootheden (‘KPI’s’) kunnen de vorm hebben van een concreet zorginhoudelijk resultaat, een belangrijke processtap of een concreet meetbare inspanningsverplichting. De antwoorden worden samen met de begroting besproken met en beoordeeld door de preferente zorgverzekeraar.</t>
  </si>
  <si>
    <t>I. ORGANISEREN EN BEHEREN VAN REGIONAAL (VERLOSKUNDIG) SAMENWERKINGSVERBAND IN DE GEBOORTEZORG, INCLUSIEF DE GEZAMENLIJKE BESLUITVORMING OP BASIS VAN GELIJKWAARDIGHEID</t>
  </si>
  <si>
    <t>I.1  Inrichten en onderhouden van een VSV-organisatie (entiteit)</t>
  </si>
  <si>
    <t>Doel: het VSV functioneert als aanspreekbare samenwerkingspartner met transparante organisatiestructuur</t>
  </si>
  <si>
    <t>a</t>
  </si>
  <si>
    <t>Hoe geeft het VSV concreet invulling aan het doel?</t>
  </si>
  <si>
    <t>b</t>
  </si>
  <si>
    <t>Welke eventuele knelpunten spelen er op dit punt en hoe gaat het VSV dit in contractjaar 2027 oppakken?</t>
  </si>
  <si>
    <t>c</t>
  </si>
  <si>
    <t>Welke resultaatafspraken (KPI’s) en inspanningsverplichtingen kunnen voor 2027 overeengekomen worden t.a.v. deze taak?</t>
  </si>
  <si>
    <t>I.2  Besturen en beheren van de VSV-organisatie</t>
  </si>
  <si>
    <t>Doel: professionele coördinatie en continue ondersteuning van het VSV, waardoor de samenwerking efficiënt en transparant verloopt en de bestuurlijke capaciteit van zorgprofessionals niet onnodig wordt belast. De overleg- en besluitvormingsprocessen verlopen doelmatig, gestructureerd en met borging van het cliënten- en maatschappelijk perspectief.</t>
  </si>
  <si>
    <t>II. ORGANISEREN VAN DE COÖRDINATIE VAN MULTIDISCIPLINAIRE GEZAMENLIJKE ZORG EN SAMENWERKING (VAN VERSCHILLENDE AUTONOME ZORGAANBIEDERS VAN HET VSV) OP VERSCHILLENDE GEBIEDEN, UITGAANDE VAN ZORGSTANDAARD ALS MINIMUM</t>
  </si>
  <si>
    <t>II.1  Voorbereiden, bespreken en coördineren van samenwerking in de keten</t>
  </si>
  <si>
    <t>Doel: het VSV heeft een actueel en gedragen samenwerkingskader dat voor alle ketenpartners duidelijk is en door het VSV wordt nageleefd</t>
  </si>
  <si>
    <t>II.2  Organiseren van cliëntenparticipatie</t>
  </si>
  <si>
    <t>Zorgverzekeraars hechten grote waarde aan cliëntenvertegenwoordiging als onderdeel van het VSV. In samenspraak met de Patiëntenfederatie Nederland (PFN) zijn de vragen die betrekking hebben op dit thema geclusterd.</t>
  </si>
  <si>
    <t>Doel: het cliëntenperspectief wordt zichtbaar en structureel meegenomen in de besluitvorming en kwaliteitscyclus</t>
  </si>
  <si>
    <t>d</t>
  </si>
  <si>
    <t>e</t>
  </si>
  <si>
    <t>Welke knelpunten spelen er ten aanzien van cliëntenparticipatie?</t>
  </si>
  <si>
    <t>f</t>
  </si>
  <si>
    <t>Welke stappen neemt het VSV voor contractjaar 2027 om deze knelpunten op te lossen?</t>
  </si>
  <si>
    <t>g</t>
  </si>
  <si>
    <t>Welke stappen neemt het VSV voor contractjaar 2027 om cliëntenparticipatie door te ontwikkelen?</t>
  </si>
  <si>
    <t>h</t>
  </si>
  <si>
    <t>II.3  Inrichten van zorgpaden</t>
  </si>
  <si>
    <t>Doel: cliënten in de regio ervaren samenhangende zorgpaden die consistent zijn toegepast door alle betrokken zorgverleners</t>
  </si>
  <si>
    <t>II.4  Deelnemen aan- en verbinden met regionale en landelijke programma’s</t>
  </si>
  <si>
    <t>Doel: het VSV is zichtbaar verbonden met bredere maatschappelijke- en zorginhoudelijke programma’s, en draagt actief bij aan domeinoverstijgende samenwerking (o.m. Kansrijke Start)</t>
  </si>
  <si>
    <t>III. ORGANISEREN VAN INFORMATIEVOORZIENING EN COMMUNICATIE VANUIT REGIONALE VSV-ORGANISATIE (MET/TUSSEN VSV-PARTNERS, MET EXTERNE PARTNERS EN TUSSEN VSV’S)</t>
  </si>
  <si>
    <t>III.1  Voorbereiden en afstemmen van gezamenlijke communicatie</t>
  </si>
  <si>
    <t>Doel: consistente en begrijpelijke communicatie, herkenbaar en gedragen door alle partners en cliëntenvertegenwoordigers</t>
  </si>
  <si>
    <t>III.2  Kennisactualisatie en participatie in landelijke netwerken</t>
  </si>
  <si>
    <t>Doel: het VSV-bestuur en de achterban beschikken steeds over actuele kennis en sluiten aan bij landelijke beleidsvorming en kwaliteitsverbetering</t>
  </si>
  <si>
    <t>III.3  Communicatie en verantwoording richting de IGJ</t>
  </si>
  <si>
    <t>Doel: transparante en tijdige verantwoording aan de IGJ, met heldere terugkoppeling aan de zorgverleners in de regio</t>
  </si>
  <si>
    <t>IV. STRUCTUREREN VAN GEZAMENLIJKE KWALITEITSFOCUS / -CYCLUS EN UITVOERING HIERVAN BINNEN HET VSV (PDCA)</t>
  </si>
  <si>
    <t>IV.1  Oprichten, beheren en uitvoeren van een kwaliteitscyclus</t>
  </si>
  <si>
    <t>Doel: het VSV werkt aantoonbaar en transparant aan continue kwaliteitsverbetering, met inbreng van alle partners en cliënten</t>
  </si>
  <si>
    <t>IV.2  Meten en rapporteren van kwaliteit</t>
  </si>
  <si>
    <t>Doel: het VSV kan aantonen hoe de kwaliteit van zorg zich ontwikkelt, welke verbeteringen zijn ingezet en hoe dit aansluit bij landelijke indicatoren</t>
  </si>
  <si>
    <t>IV.3  Omgaan met calamiteiten, incidenten en klachten</t>
  </si>
  <si>
    <t>Doel: zorgen voor een veilige, multidisciplinaire aanpak om te leren van incidenten, calamiteiten en klachten</t>
  </si>
  <si>
    <t>V. DUURZAAM INFORMATIESTELSEL GEBOORTEZORG (DIG)</t>
  </si>
  <si>
    <t>V.1  Duurzaam Informatiestelsel Geboortezorg</t>
  </si>
  <si>
    <t>Hoe gaat het VSV invulling geven aan het Duurzaam Informatiestelsel Geboortezorg? Welke afspraken zijn hier regionaal en bovenregionaal over gemaakt?</t>
  </si>
  <si>
    <t>ONDERDEEL B — NADERE UITWERKING SLAGKRACHT &amp; DOORONTWIKKELING</t>
  </si>
  <si>
    <t>B.1  Executiekracht</t>
  </si>
  <si>
    <t>Executiekracht is het gezamenlijke vermogen van betrokken partijen om gemaakte afspraken en plannen doelgericht, effectief en in samenhang uit te voeren, met als doel het realiseren van gedeelde ambities. Voor 2027 wordt dit thema meegenomen en er zal over teruggekoppeld worden in het jaarverslag, bijvoorbeeld over de wijze van besluitvorming en de rol van de sociocratie daarin. De Federatie van VSV’s biedt haar leden hiervoor ondersteuning.</t>
  </si>
  <si>
    <t>Op welke wijze zorgt het VSV voor executiekracht? Hoe zorgt het VSV ervoor dat de afspraken die op papier zijn gemaakt ook tot uitvoer worden gebracht? Geef een concrete toelichting op hoe besluitvorming en uitvoering zijn ingericht in het VSV.</t>
  </si>
  <si>
    <t>1</t>
  </si>
  <si>
    <t>Organiseren en beheren van het samenwerkingsverband</t>
  </si>
  <si>
    <t>2</t>
  </si>
  <si>
    <t>Coördinatie van multidisciplinaire gezamenlijke zorg en samenwerking</t>
  </si>
  <si>
    <t>3</t>
  </si>
  <si>
    <t>Informatievoorziening en communicatie</t>
  </si>
  <si>
    <t>4</t>
  </si>
  <si>
    <t>Kwaliteitsfocus / -cyclus (PDCA)</t>
  </si>
  <si>
    <t>ONDERDEEL C — BEGROTING 2027, PASSEND BIJ ONDERDELEN A &amp; B</t>
  </si>
  <si>
    <t>De begroting 2027 wordt ingevuld op het tabblad ‘Begroting inkoop Zvw 2027’ (kolom G), gespiegeld aan de referentiebegroting van de Federatie van VSV’s. De contractering richt zich op de structurele kosten voor de organisatie van de categorieën verantwoordelijkheden uit het VSV-Basiskader. Deelname van leden aan activiteiten van het VSV en zorg herleidbaar naar individuele patiënten vallen buiten deze afspraken. Regiospecifieke afwijkingen vragen om een inhoudelijke onderbouwing. Onderstaande samenvatting is automatisch gekoppeld aan het begrotingstabblad.</t>
  </si>
  <si>
    <t>Kostensoort</t>
  </si>
  <si>
    <t>Referentie-
begroting (€)</t>
  </si>
  <si>
    <t>Eigen
begroting (€)</t>
  </si>
  <si>
    <t>Afwijking (€)</t>
  </si>
  <si>
    <t>Afwijking (%)</t>
  </si>
  <si>
    <t>Toelichting (verplicht bij &gt;10% afwijking op subtotaalniveau)</t>
  </si>
  <si>
    <t>Personeel</t>
  </si>
  <si>
    <t>Materiële kosten</t>
  </si>
  <si>
    <t>Overige kosten</t>
  </si>
  <si>
    <t>Totaal uitvoeringskosten VSV (excl. landelijk)</t>
  </si>
  <si>
    <t>DIG / BabyConnect (landelijke bijdrage)</t>
  </si>
  <si>
    <t>Federatie van VSV’s (landelijke bijdrage)</t>
  </si>
  <si>
    <t>Totaal uitvoeringskosten VSV (incl. landelijk)</t>
  </si>
  <si>
    <t>Indicatieve verdeling van de uitvoeringskosten (excl. landelijk) over de vier categorieën van het VSV-Basiskader — automatisch berekend uit het begrotingstabblad (kolommen M t/m P)</t>
  </si>
  <si>
    <t>1. Organiseren</t>
  </si>
  <si>
    <t>2. Coördinatie</t>
  </si>
  <si>
    <t>3. Informatie &amp; communicatie</t>
  </si>
  <si>
    <t>4. Kwaliteit &amp; ontwikkeling</t>
  </si>
  <si>
    <t>ONDERDEEL D — PRAKTISCHE ZAKEN M.B.T. CONTRACTERING</t>
  </si>
  <si>
    <t>D.1  Gelijkgerichte inkoop</t>
  </si>
  <si>
    <t>Ja, de preferente zorgverzekeraar mag de goedgekeurde offerte, inclusief begroting, delen met alle overige zorgverzekeraars ten behoeve van gelijkgerichte inkoop op inhoud en prijs (Ja/Nee):</t>
  </si>
  <si>
    <t>Indien u niet akkoord bent, kunt u hieronder een toelichting geven.</t>
  </si>
  <si>
    <t>Ontvangt het VSV in 2027 gelden uit de subsidie ‘Impulsronde Basiskader Verloskundige Samenwerkingsverbanden (VSV’s)’? (Ja/Nee)</t>
  </si>
  <si>
    <t>Zo ja, wat is de omvang van de subsidie voor 2027?</t>
  </si>
  <si>
    <t>Welke activiteiten uit deze offerte worden vanuit deze subsidie bekostigd?</t>
  </si>
  <si>
    <t>Voert het VSV in kalenderjaar 2027 nog activiteiten uit die worden bekostigd uit de ZonMw-subsidie ‘Versterking Verloskundige Samenwerkingsverbanden’? (Ja/Nee)</t>
  </si>
  <si>
    <t>Zo ja, welke activiteiten uit deze offerte worden vanuit deze subsidie bekostigd? En welk bedrag is hiermee gemoeid?</t>
  </si>
  <si>
    <t>ONDERTEKENING</t>
  </si>
  <si>
    <t>Deze offerte, inclusief begroting, is naar waarheid ingevuld.</t>
  </si>
  <si>
    <t>Naam:</t>
  </si>
  <si>
    <t>Functie:</t>
  </si>
  <si>
    <t>Datum:</t>
  </si>
  <si>
    <t>Handtekening:</t>
  </si>
  <si>
    <t>N.B. De verantwoording van werkelijk geleverde activiteiten en kosten verloopt via de projectadministratie en bestuursverklaring conform het normenkader (Bijlage 3 van de handreiking), en dus niet via dit format. Realisatie = begroting + evaluatie.</t>
  </si>
  <si>
    <t>Werkelijke begroting VSV 2027</t>
  </si>
  <si>
    <t>Omvang VSV:</t>
  </si>
  <si>
    <t>Begroting</t>
  </si>
  <si>
    <t>Bouwstenen (%) — subtotaalrijen; informatief, aanpassen bij afwijking &gt;10%</t>
  </si>
  <si>
    <t>Toelichting</t>
  </si>
  <si>
    <t>Hoofd-
categorie</t>
  </si>
  <si>
    <t>Functie / component</t>
  </si>
  <si>
    <t>Korte toelichting</t>
  </si>
  <si>
    <t>Referentie
begroting (€)</t>
  </si>
  <si>
    <t>Werkelijke
begroting (€)</t>
  </si>
  <si>
    <t>1. Org.%</t>
  </si>
  <si>
    <t>2. Coörd.%</t>
  </si>
  <si>
    <t>3. Info.%</t>
  </si>
  <si>
    <t>4. Kwal.%</t>
  </si>
  <si>
    <t>Toelichting afwijking
(verplicht bij &gt;10% afwijking op subtotaalniveau)</t>
  </si>
  <si>
    <t>Vacatiegelden bestuur</t>
  </si>
  <si>
    <t>VSV coördinator</t>
  </si>
  <si>
    <t>VSV secretariaat / ondersteuning</t>
  </si>
  <si>
    <t>Beleidsondersteuning</t>
  </si>
  <si>
    <t>Communicatie en PR</t>
  </si>
  <si>
    <t>Financieel administratief medewerker</t>
  </si>
  <si>
    <t>Juridische ondersteuning</t>
  </si>
  <si>
    <t>Projectleiding / implementatie</t>
  </si>
  <si>
    <t>Kwaliteitsfunctionaris</t>
  </si>
  <si>
    <t>Overig personeel</t>
  </si>
  <si>
    <t>Vrije regel personeel</t>
  </si>
  <si>
    <t>Subtotaal personeel</t>
  </si>
  <si>
    <t>Materieel</t>
  </si>
  <si>
    <t>ICT / digitale middelen / licenties</t>
  </si>
  <si>
    <t>Communicatie / website / nieuwsbrief</t>
  </si>
  <si>
    <t>Werkplek / zaalhuur / catering</t>
  </si>
  <si>
    <t>Verzekeringen / bank / boekhouding</t>
  </si>
  <si>
    <t>Entiteit / statuten / KvK / AGB</t>
  </si>
  <si>
    <t>Vrije regel materieel</t>
  </si>
  <si>
    <t>Subtotaal materiële kosten</t>
  </si>
  <si>
    <t>Overig</t>
  </si>
  <si>
    <t>Data / monitoring / analyse</t>
  </si>
  <si>
    <t>Bestuursontwikkeling / sociocratie</t>
  </si>
  <si>
    <t>Accountant / financieel advies</t>
  </si>
  <si>
    <t>Scholing / studiedagen</t>
  </si>
  <si>
    <t>Projectmatige implementatie / innovatie</t>
  </si>
  <si>
    <t>Vrije regel overige kosten</t>
  </si>
  <si>
    <t>Subtotaal overige kosten</t>
  </si>
  <si>
    <t>Landelijk</t>
  </si>
  <si>
    <t>Federatie VSV's (landelijke bijdrage)</t>
  </si>
  <si>
    <t>Let op: wanneer de kosten(prognose) op totaalniveau meer dan 10% (gaan) afwijken, informeert het VSV proactief de preferente zorgverzekeraar.</t>
  </si>
  <si>
    <r>
      <rPr>
        <u/>
        <sz val="11"/>
        <rFont val="Calibri"/>
        <family val="2"/>
      </rPr>
      <t>DIG – landelijke gegevensuitwisseling</t>
    </r>
    <r>
      <rPr>
        <sz val="11"/>
        <rFont val="Calibri"/>
        <family val="2"/>
        <charset val="1"/>
      </rPr>
      <t xml:space="preserve">: De post DIG betreft de landelijke voorziening voor (real-time) digitale gegevensuitwisseling in de geboortezorg, voortbouwend op de infrastructuur die onder Babyconnect is ontwikkeld. Het gaat om een collectieve, niet-regiogebonden voorziening; de kosten zijn daarom niet afhankelijk van de grootte van een individueel VSV
</t>
    </r>
    <r>
      <rPr>
        <u/>
        <sz val="11"/>
        <rFont val="Calibri"/>
        <family val="2"/>
      </rPr>
      <t>Contributie Federatie</t>
    </r>
    <r>
      <rPr>
        <sz val="11"/>
        <rFont val="Calibri"/>
        <family val="2"/>
        <charset val="1"/>
      </rPr>
      <t>: Het VSV-tarief bekostigt juridisch de organisatie van geboortezorg in de regio. Die organisatie kan alleen functioneren als er centraal één entiteit is die kaders formuleert, mandaten verstrekt, transparantie borgt en uniform instrumentarium beschikbaar stelt – dit is de Federatie van VSV’s. De contributie bekostigt deze systeemfuncties: landelijke belangenbehartiging, kaders en handreikingen, duiding bij indicatoren, gegevensuitwisseling en governance, en het inzichtelijk maken van voortgang richting VWS, ZN en NZa.</t>
    </r>
  </si>
  <si>
    <t>Conform Bijlage 2 van de Handreiking inkoop 2027 verloskundige samenwerkingsverbanden (v1.0). Onderdeel A vormt samen met onderdeel B het jaarplan van het VSV voor 2027; samen met onderdeel C (begroting) vormt dit de offerte 2027. Onderdeel D bevat praktische zaken t.a.v. de contractering.</t>
  </si>
  <si>
    <t>Middel</t>
  </si>
  <si>
    <t>Klein &lt; 1.500 partussen     Middel 1.500–3.000 partussen     Groot &gt; 3.000 partussen</t>
  </si>
  <si>
    <t xml:space="preserve">Welke KPI’s (resultaatafspraken en/of inspanningsverplichtingen) kunnen voor 2027 overeengekomen worden t.a.v. deze taak?	</t>
  </si>
  <si>
    <t>Welke KPI's (resultaatafspraken en/of inspanningsverplichtingen) kunnen voor 2027 overeengekomen worden m.b.t. oplossen van knelpunten en doorontwikkeling?</t>
  </si>
  <si>
    <t>Welke lessen haalt het VSV uit het evaluatieverslag van de ZonMw-subsidie voor zijn eigen VSV?</t>
  </si>
  <si>
    <t>Hoe borgt het VSV cliëntparticipatie? (denk aan: formele verbinding met de VSV, scholing en begeleiding, verbinding landelijke erkende cliënten en patiëntenorganisaties, etc.)</t>
  </si>
  <si>
    <t>Hoe borgt het VSV dat cliënten een (gelijkwaardige) stem hebben? (denk aan formele samenwerkingsafspraken, scholing en begeleiding, verbinding met- en ondersteuning van landelijk erkende cliënten- en patiëntorganisaties, etc.)</t>
  </si>
  <si>
    <t>Hoe wordt het cliëntperspectief specifiek betrokken bij: (1) het inrichten van zorgpaden, (2) de informatievoorziening en communicatie, (3) de kwaliteitscyclus?</t>
  </si>
  <si>
    <r>
      <t>VI. Bijzonderheden &amp; aandachtspunten (</t>
    </r>
    <r>
      <rPr>
        <b/>
        <i/>
        <sz val="11"/>
        <color rgb="FFFFFFFF"/>
        <rFont val="Calibri"/>
        <family val="2"/>
      </rPr>
      <t>optioneel</t>
    </r>
    <r>
      <rPr>
        <b/>
        <sz val="11"/>
        <color rgb="FFFFFFFF"/>
        <rFont val="Calibri"/>
        <family val="2"/>
      </rPr>
      <t>)</t>
    </r>
  </si>
  <si>
    <t>VI.1  Bijzonderheden &amp; aandachtspunten (optioneel)</t>
  </si>
  <si>
    <t>Zijn er nog bijzonderheden en/of aandachtspunten voor 2027 die aandacht verdien, maar die niet te koppelen zijn aan I t/m IV?</t>
  </si>
  <si>
    <t xml:space="preserve">Welke KPI’s (resultaatafspraken en/of inspanningsverplichtingen) kunnen voor 2027 overeengekomen worden t.a.v. deze taak?	 </t>
  </si>
  <si>
    <t>B.2  Doorkijk 2028 en verder</t>
  </si>
  <si>
    <t>Welke ontwikkelstappen voorziet het VSV voor de middellange termijn a.d.h.v. de categorieën verantwoordelijkheden van het VSV-basiskader, die nog niet terugkomen in de offerte 2027?</t>
  </si>
  <si>
    <t xml:space="preserve">Zorgverzekeraars kopen VSV’s in 2027 gelijkgericht in op inhoud en prijs. De afspraken o.b.v. deze offerte worden gemaakt met de preferente zorgverzekeraar. De preferente zorgverzekeraar zal vervolgens de andere zorgverzekeraars verzoeken om de met het VSV gemaakte inhoudelijke en financiële afspraken (voor wat betreft hun aandeel daarin) te volgen. Alle verzekeraars hebben de sterke intentie afgegeven dat zij de afspraak van de preferente zorgverzekeraar zullen gaan volgen. 
Om dit mogelijk te maken en het proces administratief te vereenvoudigen, zal de preferente zorgverzekeraar de offerte, inclusief begroting, met uw toestemming delen met de andere zorgverzekeraars. </t>
  </si>
  <si>
    <t>D.2  ZonMw-subsidie ‘Versterking Verloskundige Samenwerkingsverbanden’</t>
  </si>
  <si>
    <t>D.3  Subsidie Impulsronde Basiskader VSV’s</t>
  </si>
  <si>
    <t>Als de gerealiseerde kosten afwijken t.o.v. de begrote kosten, dan zal in het evaluatiegesprek met de zorgverzekeraar worden bekeken hoe dit te corrigeren in het nieuwe jaar (correctie op bedrag in jaar t+1). Een toelichting in kolom Q is verplicht bij een afwijking van meer dan 10% op subtotaalniveau. 
Wanneer gedurende het jaar de kosten(prognose) op totaalniveau meer dan 10% (gaan) afwijken, informeert het VSV proactief de preferente zorgverzekeraar.</t>
  </si>
  <si>
    <t xml:space="preserve">Deze handreiking, inclusief referentiebegroting, geeft richting aan de inkoop van individuele VSV’s. Ieder VSV moet een offerte incl. begroting opstellen aan de hand van de formats uit bijlagen 2 en 3. Het jaarplan, de begroting en contractafspraken moeten op logische wijze met elkaar verbonden zijn. Ieder VSV vermeldt in haar offerte en begroting regio-specifieke aspecten. Een VSV kan in uitzonderlijke situaties, om moverende redenen, in haar begroting afwijken van de referentiebegroting, zoals een (beoogde) fusie e.d. en hierover het gesprek aangaan met de preferente zorgverzekeraar.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</si>
</sst>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0.0%"/>
    <numFmt numFmtId="166" formatCode="&quot;€ &quot;#,##0"/>
    <numFmt numFmtId="167" formatCode="#,##0;\(#,##0\);\-"/>
  </numFmts>
  <fonts count="40" x14ac:knownFonts="1">
    <font>
      <sz val="11"/>
      <color theme="1"/>
      <name val="Calibri"/>
      <family val="2"/>
      <charset val="1"/>
    </font>
    <font>
      <sz val="11"/>
      <name val="Calibri"/>
      <family val="2"/>
      <charset val="1"/>
    </font>
    <font>
      <b/>
      <sz val="14"/>
      <name val="Calibri"/>
      <family val="2"/>
      <charset val="1"/>
    </font>
    <font>
      <sz val="11"/>
      <color rgb="FFC00000"/>
      <name val="Calibri"/>
      <family val="2"/>
      <charset val="1"/>
    </font>
    <font>
      <b/>
      <sz val="12"/>
      <name val="Calibri"/>
      <family val="2"/>
      <charset val="1"/>
    </font>
    <font>
      <b/>
      <sz val="11"/>
      <name val="Calibri"/>
      <family val="2"/>
      <charset val="1"/>
    </font>
    <font>
      <sz val="11"/>
      <color rgb="FFFF0000"/>
      <name val="Calibri"/>
      <family val="2"/>
      <charset val="1"/>
    </font>
    <font>
      <sz val="12"/>
      <name val="Calibri"/>
      <family val="2"/>
      <charset val="1"/>
    </font>
    <font>
      <sz val="10"/>
      <color rgb="FFC00000"/>
      <name val="Calibri"/>
      <family val="2"/>
      <charset val="1"/>
    </font>
    <font>
      <sz val="10"/>
      <name val="Calibri"/>
      <family val="2"/>
    </font>
    <font>
      <b/>
      <sz val="15"/>
      <color rgb="FFFFFFFF"/>
      <name val="Calibri"/>
      <family val="2"/>
    </font>
    <font>
      <i/>
      <sz val="9"/>
      <name val="Calibri"/>
      <family val="2"/>
    </font>
    <font>
      <b/>
      <sz val="11"/>
      <color rgb="FFFFFFFF"/>
      <name val="Calibri"/>
      <family val="2"/>
    </font>
    <font>
      <b/>
      <sz val="9"/>
      <color rgb="FF1F4E79"/>
      <name val="Calibri"/>
      <family val="2"/>
    </font>
    <font>
      <sz val="9"/>
      <name val="Calibri"/>
      <family val="2"/>
    </font>
    <font>
      <i/>
      <sz val="9"/>
      <color rgb="FF000000"/>
      <name val="Calibri"/>
      <family val="2"/>
    </font>
    <font>
      <b/>
      <sz val="10"/>
      <color rgb="FFFFFFFF"/>
      <name val="Calibri"/>
      <family val="2"/>
    </font>
    <font>
      <sz val="9"/>
      <color rgb="FF000000"/>
      <name val="Calibri"/>
      <family val="2"/>
    </font>
    <font>
      <b/>
      <sz val="9"/>
      <name val="Calibri"/>
      <family val="2"/>
    </font>
    <font>
      <b/>
      <sz val="10"/>
      <name val="Calibri"/>
      <family val="2"/>
    </font>
    <font>
      <b/>
      <sz val="13"/>
      <color rgb="FFFFFFFF"/>
      <name val="Calibri"/>
      <family val="2"/>
      <charset val="1"/>
    </font>
    <font>
      <b/>
      <sz val="10"/>
      <color rgb="FFFFFFFF"/>
      <name val="Calibri"/>
      <family val="2"/>
      <charset val="1"/>
    </font>
    <font>
      <b/>
      <sz val="12"/>
      <color rgb="FF1F4E79"/>
      <name val="Calibri"/>
      <family val="2"/>
      <charset val="1"/>
    </font>
    <font>
      <i/>
      <sz val="10"/>
      <color rgb="FFFFFFFF"/>
      <name val="Calibri"/>
      <family val="2"/>
      <charset val="1"/>
    </font>
    <font>
      <b/>
      <sz val="8"/>
      <color rgb="FF1F4E79"/>
      <name val="Calibri"/>
      <family val="2"/>
      <charset val="1"/>
    </font>
    <font>
      <b/>
      <sz val="8"/>
      <color rgb="FFAAAAAA"/>
      <name val="Calibri"/>
      <family val="2"/>
      <charset val="1"/>
    </font>
    <font>
      <b/>
      <sz val="9"/>
      <color rgb="FF1F4E79"/>
      <name val="Calibri"/>
      <family val="2"/>
      <charset val="1"/>
    </font>
    <font>
      <sz val="9"/>
      <color theme="1"/>
      <name val="Calibri"/>
      <family val="2"/>
      <charset val="1"/>
    </font>
    <font>
      <sz val="9"/>
      <color rgb="FF000000"/>
      <name val="Calibri"/>
      <family val="2"/>
      <charset val="1"/>
    </font>
    <font>
      <sz val="9"/>
      <color theme="0" tint="-4.9989318521683403E-2"/>
      <name val="Calibri"/>
      <family val="2"/>
      <charset val="1"/>
    </font>
    <font>
      <sz val="9"/>
      <color theme="0"/>
      <name val="Calibri"/>
      <family val="2"/>
      <charset val="1"/>
    </font>
    <font>
      <sz val="10"/>
      <color rgb="FF000000"/>
      <name val="Calibri"/>
      <family val="2"/>
      <charset val="1"/>
    </font>
    <font>
      <sz val="10"/>
      <color theme="0" tint="-4.9989318521683403E-2"/>
      <name val="Calibri"/>
      <family val="2"/>
      <charset val="1"/>
    </font>
    <font>
      <sz val="10"/>
      <color theme="1"/>
      <name val="Calibri"/>
      <family val="2"/>
      <charset val="1"/>
    </font>
    <font>
      <b/>
      <sz val="10"/>
      <color rgb="FF1F4E79"/>
      <name val="Calibri"/>
      <family val="2"/>
      <charset val="1"/>
    </font>
    <font>
      <i/>
      <sz val="10"/>
      <color rgb="FF555555"/>
      <name val="Calibri"/>
      <family val="2"/>
      <charset val="1"/>
    </font>
    <font>
      <i/>
      <sz val="9"/>
      <color rgb="FF1F4E79"/>
      <name val="Calibri"/>
      <family val="2"/>
    </font>
    <font>
      <u/>
      <sz val="11"/>
      <name val="Calibri"/>
      <family val="2"/>
    </font>
    <font>
      <sz val="11"/>
      <name val="Calibri"/>
      <family val="2"/>
    </font>
    <font>
      <b/>
      <i/>
      <sz val="11"/>
      <color rgb="FFFFFFFF"/>
      <name val="Calibri"/>
      <family val="2"/>
    </font>
  </fonts>
  <fills count="14">
    <fill>
      <patternFill patternType="none"/>
    </fill>
    <fill>
      <patternFill patternType="gray125"/>
    </fill>
    <fill>
      <patternFill patternType="solid">
        <fgColor theme="0"/>
        <bgColor rgb="FFF2F2F2"/>
      </patternFill>
    </fill>
    <fill>
      <patternFill patternType="solid">
        <fgColor rgb="FFFFF2CC"/>
        <bgColor rgb="FFF2F2F2"/>
      </patternFill>
    </fill>
    <fill>
      <patternFill patternType="solid">
        <fgColor rgb="FFE2EFDA"/>
        <bgColor rgb="FFE2F0D9"/>
      </patternFill>
    </fill>
    <fill>
      <patternFill patternType="solid">
        <fgColor rgb="FFF2F2F2"/>
        <bgColor rgb="FFE2EFDA"/>
      </patternFill>
    </fill>
    <fill>
      <patternFill patternType="solid">
        <fgColor rgb="FF1F4E79"/>
        <bgColor rgb="FF003366"/>
      </patternFill>
    </fill>
    <fill>
      <patternFill patternType="solid">
        <fgColor rgb="FFED7D31"/>
        <bgColor rgb="FFFF8080"/>
      </patternFill>
    </fill>
    <fill>
      <patternFill patternType="solid">
        <fgColor rgb="FFD9E2F3"/>
        <bgColor rgb="FFD6DCE4"/>
      </patternFill>
    </fill>
    <fill>
      <patternFill patternType="solid">
        <fgColor rgb="FFD6DCE4"/>
        <bgColor rgb="FFD9E2F3"/>
      </patternFill>
    </fill>
    <fill>
      <patternFill patternType="solid">
        <fgColor rgb="FF2E75B6"/>
        <bgColor rgb="FF0066CC"/>
      </patternFill>
    </fill>
    <fill>
      <patternFill patternType="solid">
        <fgColor rgb="FFE2F0D9"/>
        <bgColor rgb="FFE2EFDA"/>
      </patternFill>
    </fill>
    <fill>
      <patternFill patternType="solid">
        <fgColor rgb="FFC6E0B4"/>
        <bgColor rgb="FFD6DCE4"/>
      </patternFill>
    </fill>
    <fill>
      <patternFill patternType="solid">
        <fgColor theme="0"/>
        <bgColor indexed="64"/>
      </patternFill>
    </fill>
  </fills>
  <borders count="5">
    <border>
      <left/>
      <right/>
      <top/>
      <bottom/>
      <diagonal/>
    </border>
    <border>
      <left style="thin">
        <color rgb="FFBFBFBF"/>
      </left>
      <right style="thin">
        <color rgb="FFBFBFBF"/>
      </right>
      <top style="thin">
        <color rgb="FFBFBFBF"/>
      </top>
      <bottom style="thin">
        <color rgb="FFBFBFBF"/>
      </bottom>
      <diagonal/>
    </border>
    <border>
      <left style="medium">
        <color rgb="FFFFFFFF"/>
      </left>
      <right style="medium">
        <color rgb="FFFFFFFF"/>
      </right>
      <top style="medium">
        <color rgb="FFFFFFFF"/>
      </top>
      <bottom style="medium">
        <color rgb="FFFFFFFF"/>
      </bottom>
      <diagonal/>
    </border>
    <border>
      <left style="thin">
        <color rgb="FFBFBFBF"/>
      </left>
      <right style="thin">
        <color rgb="FFBFBFBF"/>
      </right>
      <top style="thin">
        <color rgb="FFBFBFBF"/>
      </top>
      <bottom style="medium">
        <color rgb="FF2E75B6"/>
      </bottom>
      <diagonal/>
    </border>
    <border>
      <left/>
      <right/>
      <top style="thin">
        <color rgb="FFBFBFBF"/>
      </top>
      <bottom style="thin">
        <color rgb="FFBFBFBF"/>
      </bottom>
      <diagonal/>
    </border>
  </borders>
  <cellStyleXfs count="1">
    <xf numFmtId="0" fontId="0" fillId="0" borderId="0"/>
  </cellStyleXfs>
  <cellXfs count="127">
    <xf numFmtId="0" fontId="0" fillId="0" borderId="0" xfId="0"/>
    <xf numFmtId="0" fontId="13" fillId="8" borderId="1" xfId="0" applyFont="1" applyFill="1" applyBorder="1" applyAlignment="1">
      <alignment horizontal="center" vertical="center" wrapText="1"/>
    </xf>
    <xf numFmtId="0" fontId="1" fillId="2" borderId="0" xfId="0" applyFont="1" applyFill="1" applyAlignment="1">
      <alignment vertical="top"/>
    </xf>
    <xf numFmtId="0" fontId="2" fillId="2" borderId="0" xfId="0" applyFont="1" applyFill="1"/>
    <xf numFmtId="0" fontId="0" fillId="2" borderId="0" xfId="0" applyFill="1"/>
    <xf numFmtId="0" fontId="4" fillId="2" borderId="0" xfId="0" applyFont="1" applyFill="1" applyAlignment="1">
      <alignment vertical="top"/>
    </xf>
    <xf numFmtId="0" fontId="4" fillId="2" borderId="0" xfId="0" applyFont="1" applyFill="1"/>
    <xf numFmtId="0" fontId="1" fillId="2" borderId="0" xfId="0" applyFont="1" applyFill="1" applyAlignment="1">
      <alignment vertical="top" wrapText="1"/>
    </xf>
    <xf numFmtId="0" fontId="1" fillId="0" borderId="0" xfId="0" applyFont="1"/>
    <xf numFmtId="0" fontId="1" fillId="2" borderId="0" xfId="0" applyFont="1" applyFill="1"/>
    <xf numFmtId="0" fontId="1" fillId="2" borderId="0" xfId="0" applyFont="1" applyFill="1" applyAlignment="1">
      <alignment wrapText="1"/>
    </xf>
    <xf numFmtId="0" fontId="7" fillId="0" borderId="0" xfId="0" applyFont="1"/>
    <xf numFmtId="0" fontId="9" fillId="3" borderId="0" xfId="0" applyFont="1" applyFill="1" applyAlignment="1">
      <alignment vertical="top" wrapText="1"/>
    </xf>
    <xf numFmtId="0" fontId="9" fillId="4" borderId="0" xfId="0" applyFont="1" applyFill="1" applyAlignment="1">
      <alignment vertical="top" wrapText="1"/>
    </xf>
    <xf numFmtId="0" fontId="9" fillId="5" borderId="0" xfId="0" applyFont="1" applyFill="1" applyAlignment="1">
      <alignment vertical="top" wrapText="1"/>
    </xf>
    <xf numFmtId="0" fontId="13" fillId="0" borderId="0" xfId="0" applyFont="1" applyAlignment="1">
      <alignment horizontal="center" vertical="top"/>
    </xf>
    <xf numFmtId="0" fontId="13" fillId="5" borderId="0" xfId="0" applyFont="1" applyFill="1" applyAlignment="1">
      <alignment horizontal="center" vertical="top"/>
    </xf>
    <xf numFmtId="0" fontId="13" fillId="8" borderId="1" xfId="0" applyFont="1" applyFill="1" applyBorder="1" applyAlignment="1">
      <alignment horizontal="left" vertical="center" wrapText="1"/>
    </xf>
    <xf numFmtId="3" fontId="14" fillId="0" borderId="1" xfId="0" applyNumberFormat="1" applyFont="1" applyBorder="1" applyAlignment="1">
      <alignment horizontal="right"/>
    </xf>
    <xf numFmtId="164" fontId="14" fillId="0" borderId="1" xfId="0" applyNumberFormat="1" applyFont="1" applyBorder="1" applyAlignment="1">
      <alignment horizontal="right"/>
    </xf>
    <xf numFmtId="165" fontId="14" fillId="0" borderId="1" xfId="0" applyNumberFormat="1" applyFont="1" applyBorder="1" applyAlignment="1">
      <alignment horizontal="right"/>
    </xf>
    <xf numFmtId="3" fontId="18" fillId="9" borderId="1" xfId="0" applyNumberFormat="1" applyFont="1" applyFill="1" applyBorder="1" applyAlignment="1">
      <alignment horizontal="right"/>
    </xf>
    <xf numFmtId="164" fontId="18" fillId="9" borderId="1" xfId="0" applyNumberFormat="1" applyFont="1" applyFill="1" applyBorder="1" applyAlignment="1">
      <alignment horizontal="right"/>
    </xf>
    <xf numFmtId="165" fontId="18" fillId="9" borderId="1" xfId="0" applyNumberFormat="1" applyFont="1" applyFill="1" applyBorder="1" applyAlignment="1">
      <alignment horizontal="right"/>
    </xf>
    <xf numFmtId="0" fontId="21" fillId="10" borderId="0" xfId="0" applyFont="1" applyFill="1" applyAlignment="1">
      <alignment horizontal="right" vertical="center"/>
    </xf>
    <xf numFmtId="0" fontId="0" fillId="10" borderId="0" xfId="0" applyFill="1"/>
    <xf numFmtId="0" fontId="22" fillId="3" borderId="2" xfId="0" applyFont="1" applyFill="1" applyBorder="1" applyAlignment="1">
      <alignment horizontal="center" vertical="center"/>
    </xf>
    <xf numFmtId="0" fontId="3" fillId="0" borderId="0" xfId="0" applyFont="1"/>
    <xf numFmtId="0" fontId="0" fillId="8" borderId="0" xfId="0" applyFill="1"/>
    <xf numFmtId="9" fontId="1" fillId="8" borderId="0" xfId="0" applyNumberFormat="1" applyFont="1" applyFill="1" applyAlignment="1">
      <alignment wrapText="1"/>
    </xf>
    <xf numFmtId="0" fontId="25" fillId="0" borderId="0" xfId="0" applyFont="1" applyAlignment="1">
      <alignment horizontal="center" vertical="center"/>
    </xf>
    <xf numFmtId="0" fontId="26" fillId="8"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11" borderId="1" xfId="0" applyFont="1" applyFill="1" applyBorder="1" applyAlignment="1">
      <alignment horizontal="center" vertical="center" wrapText="1"/>
    </xf>
    <xf numFmtId="9" fontId="26" fillId="5" borderId="1" xfId="0" applyNumberFormat="1" applyFont="1" applyFill="1" applyBorder="1" applyAlignment="1">
      <alignment horizontal="center" vertical="center" textRotation="45" wrapText="1"/>
    </xf>
    <xf numFmtId="0" fontId="26" fillId="3" borderId="1" xfId="0" applyFont="1" applyFill="1" applyBorder="1" applyAlignment="1">
      <alignment horizontal="center" vertical="center" wrapText="1"/>
    </xf>
    <xf numFmtId="0" fontId="27" fillId="0" borderId="0" xfId="0" applyFont="1"/>
    <xf numFmtId="0" fontId="3" fillId="0" borderId="0" xfId="0" applyFont="1" applyAlignment="1">
      <alignment vertical="top" wrapText="1"/>
    </xf>
    <xf numFmtId="0" fontId="28" fillId="5" borderId="1" xfId="0" applyFont="1" applyFill="1" applyBorder="1" applyAlignment="1">
      <alignment horizontal="left" vertical="center" wrapText="1"/>
    </xf>
    <xf numFmtId="3" fontId="28" fillId="8" borderId="1" xfId="0" applyNumberFormat="1" applyFont="1" applyFill="1" applyBorder="1" applyAlignment="1">
      <alignment horizontal="right" vertical="center"/>
    </xf>
    <xf numFmtId="3" fontId="28" fillId="11" borderId="1" xfId="0" applyNumberFormat="1" applyFont="1" applyFill="1" applyBorder="1" applyAlignment="1">
      <alignment horizontal="right" vertical="center"/>
    </xf>
    <xf numFmtId="167" fontId="29" fillId="5" borderId="1" xfId="0" applyNumberFormat="1" applyFont="1" applyFill="1" applyBorder="1" applyAlignment="1">
      <alignment horizontal="right" vertical="center"/>
    </xf>
    <xf numFmtId="165" fontId="29" fillId="5" borderId="1" xfId="0" applyNumberFormat="1" applyFont="1" applyFill="1" applyBorder="1" applyAlignment="1">
      <alignment horizontal="center" vertical="center"/>
    </xf>
    <xf numFmtId="9" fontId="30" fillId="2" borderId="1" xfId="0" applyNumberFormat="1" applyFont="1" applyFill="1" applyBorder="1" applyAlignment="1">
      <alignment horizontal="left" vertical="center" wrapText="1"/>
    </xf>
    <xf numFmtId="0" fontId="28" fillId="2" borderId="1" xfId="0" applyFont="1" applyFill="1" applyBorder="1" applyAlignment="1">
      <alignment horizontal="left" vertical="center" wrapText="1"/>
    </xf>
    <xf numFmtId="167" fontId="28" fillId="5" borderId="1" xfId="0" applyNumberFormat="1" applyFont="1" applyFill="1" applyBorder="1" applyAlignment="1">
      <alignment horizontal="right" vertical="center"/>
    </xf>
    <xf numFmtId="165" fontId="28" fillId="5" borderId="1" xfId="0" applyNumberFormat="1" applyFont="1" applyFill="1" applyBorder="1" applyAlignment="1">
      <alignment horizontal="center" vertical="center"/>
    </xf>
    <xf numFmtId="0" fontId="26" fillId="9" borderId="3" xfId="0" applyFont="1" applyFill="1" applyBorder="1"/>
    <xf numFmtId="3" fontId="26" fillId="8" borderId="3" xfId="0" applyNumberFormat="1" applyFont="1" applyFill="1" applyBorder="1" applyAlignment="1">
      <alignment horizontal="right" vertical="center"/>
    </xf>
    <xf numFmtId="3" fontId="26" fillId="12" borderId="3" xfId="0" applyNumberFormat="1" applyFont="1" applyFill="1" applyBorder="1" applyAlignment="1">
      <alignment horizontal="right" vertical="center"/>
    </xf>
    <xf numFmtId="167" fontId="26" fillId="9" borderId="3" xfId="0" applyNumberFormat="1" applyFont="1" applyFill="1" applyBorder="1" applyAlignment="1">
      <alignment horizontal="right" vertical="center"/>
    </xf>
    <xf numFmtId="165" fontId="26" fillId="9" borderId="3" xfId="0" applyNumberFormat="1" applyFont="1" applyFill="1" applyBorder="1" applyAlignment="1">
      <alignment horizontal="center" vertical="center"/>
    </xf>
    <xf numFmtId="9" fontId="26" fillId="9" borderId="3" xfId="0" applyNumberFormat="1" applyFont="1" applyFill="1" applyBorder="1" applyAlignment="1">
      <alignment horizontal="center" vertical="center"/>
    </xf>
    <xf numFmtId="0" fontId="26" fillId="3" borderId="3" xfId="0" applyFont="1" applyFill="1" applyBorder="1"/>
    <xf numFmtId="0" fontId="6" fillId="0" borderId="0" xfId="0" applyFont="1"/>
    <xf numFmtId="9" fontId="28" fillId="2" borderId="1" xfId="0" applyNumberFormat="1" applyFont="1" applyFill="1" applyBorder="1" applyAlignment="1">
      <alignment horizontal="left" vertical="center" wrapText="1"/>
    </xf>
    <xf numFmtId="0" fontId="31" fillId="2" borderId="1" xfId="0" applyFont="1" applyFill="1" applyBorder="1" applyAlignment="1">
      <alignment horizontal="left" vertical="center" wrapText="1"/>
    </xf>
    <xf numFmtId="3" fontId="31" fillId="8" borderId="1" xfId="0" applyNumberFormat="1" applyFont="1" applyFill="1" applyBorder="1" applyAlignment="1">
      <alignment horizontal="right" vertical="center"/>
    </xf>
    <xf numFmtId="3" fontId="31" fillId="11" borderId="1" xfId="0" applyNumberFormat="1" applyFont="1" applyFill="1" applyBorder="1" applyAlignment="1">
      <alignment horizontal="right" vertical="center"/>
    </xf>
    <xf numFmtId="167" fontId="32" fillId="5" borderId="1" xfId="0" applyNumberFormat="1" applyFont="1" applyFill="1" applyBorder="1" applyAlignment="1">
      <alignment horizontal="right" vertical="center"/>
    </xf>
    <xf numFmtId="165" fontId="32" fillId="5" borderId="1" xfId="0" applyNumberFormat="1" applyFont="1" applyFill="1" applyBorder="1" applyAlignment="1">
      <alignment horizontal="center" vertical="center"/>
    </xf>
    <xf numFmtId="9" fontId="31" fillId="2" borderId="1" xfId="0" applyNumberFormat="1" applyFont="1" applyFill="1" applyBorder="1" applyAlignment="1">
      <alignment horizontal="left" vertical="center" wrapText="1"/>
    </xf>
    <xf numFmtId="0" fontId="33" fillId="0" borderId="0" xfId="0" applyFont="1"/>
    <xf numFmtId="0" fontId="31" fillId="5" borderId="1" xfId="0" applyFont="1" applyFill="1" applyBorder="1" applyAlignment="1">
      <alignment horizontal="left" vertical="center" wrapText="1"/>
    </xf>
    <xf numFmtId="167" fontId="31" fillId="5" borderId="1" xfId="0" applyNumberFormat="1" applyFont="1" applyFill="1" applyBorder="1" applyAlignment="1">
      <alignment horizontal="right" vertical="center"/>
    </xf>
    <xf numFmtId="165" fontId="31" fillId="5" borderId="1" xfId="0" applyNumberFormat="1" applyFont="1" applyFill="1" applyBorder="1" applyAlignment="1">
      <alignment horizontal="center" vertical="center"/>
    </xf>
    <xf numFmtId="0" fontId="34" fillId="9" borderId="3" xfId="0" applyFont="1" applyFill="1" applyBorder="1"/>
    <xf numFmtId="3" fontId="34" fillId="8" borderId="3" xfId="0" applyNumberFormat="1" applyFont="1" applyFill="1" applyBorder="1" applyAlignment="1">
      <alignment horizontal="right" vertical="center"/>
    </xf>
    <xf numFmtId="3" fontId="34" fillId="12" borderId="3" xfId="0" applyNumberFormat="1" applyFont="1" applyFill="1" applyBorder="1" applyAlignment="1">
      <alignment horizontal="right" vertical="center"/>
    </xf>
    <xf numFmtId="167" fontId="34" fillId="9" borderId="3" xfId="0" applyNumberFormat="1" applyFont="1" applyFill="1" applyBorder="1" applyAlignment="1">
      <alignment horizontal="right" vertical="center"/>
    </xf>
    <xf numFmtId="165" fontId="34" fillId="9" borderId="3" xfId="0" applyNumberFormat="1" applyFont="1" applyFill="1" applyBorder="1" applyAlignment="1">
      <alignment horizontal="center" vertical="center"/>
    </xf>
    <xf numFmtId="9" fontId="34" fillId="9" borderId="3" xfId="0" applyNumberFormat="1" applyFont="1" applyFill="1" applyBorder="1" applyAlignment="1">
      <alignment horizontal="center" vertical="center"/>
    </xf>
    <xf numFmtId="0" fontId="34" fillId="3" borderId="3" xfId="0" applyFont="1" applyFill="1" applyBorder="1"/>
    <xf numFmtId="0" fontId="21" fillId="6" borderId="1" xfId="0" applyFont="1" applyFill="1" applyBorder="1"/>
    <xf numFmtId="3" fontId="21" fillId="6" borderId="1" xfId="0" applyNumberFormat="1" applyFont="1" applyFill="1" applyBorder="1" applyAlignment="1">
      <alignment horizontal="right" vertical="center"/>
    </xf>
    <xf numFmtId="165" fontId="21" fillId="6" borderId="1" xfId="0" applyNumberFormat="1" applyFont="1" applyFill="1" applyBorder="1" applyAlignment="1">
      <alignment horizontal="right" vertical="center"/>
    </xf>
    <xf numFmtId="9" fontId="21" fillId="6" borderId="1" xfId="0" applyNumberFormat="1" applyFont="1" applyFill="1" applyBorder="1" applyAlignment="1">
      <alignment horizontal="center" vertical="center"/>
    </xf>
    <xf numFmtId="0" fontId="8" fillId="0" borderId="0" xfId="0" applyFont="1"/>
    <xf numFmtId="0" fontId="35" fillId="8" borderId="1" xfId="0" applyFont="1" applyFill="1" applyBorder="1"/>
    <xf numFmtId="3" fontId="35" fillId="8" borderId="1" xfId="0" applyNumberFormat="1" applyFont="1" applyFill="1" applyBorder="1" applyAlignment="1">
      <alignment horizontal="right" vertical="center"/>
    </xf>
    <xf numFmtId="3" fontId="35" fillId="11" borderId="1" xfId="0" applyNumberFormat="1" applyFont="1" applyFill="1" applyBorder="1" applyAlignment="1">
      <alignment horizontal="right" vertical="center"/>
    </xf>
    <xf numFmtId="0" fontId="35" fillId="8" borderId="1" xfId="0" applyFont="1" applyFill="1" applyBorder="1" applyAlignment="1">
      <alignment horizontal="left" vertical="center"/>
    </xf>
    <xf numFmtId="0" fontId="21" fillId="10" borderId="1" xfId="0" applyFont="1" applyFill="1" applyBorder="1"/>
    <xf numFmtId="3" fontId="21" fillId="10" borderId="1" xfId="0" applyNumberFormat="1" applyFont="1" applyFill="1" applyBorder="1" applyAlignment="1">
      <alignment horizontal="right" vertical="center"/>
    </xf>
    <xf numFmtId="165" fontId="21" fillId="10" borderId="1" xfId="0" applyNumberFormat="1" applyFont="1" applyFill="1" applyBorder="1" applyAlignment="1">
      <alignment horizontal="right" vertical="center"/>
    </xf>
    <xf numFmtId="0" fontId="21" fillId="10" borderId="1" xfId="0" applyFont="1" applyFill="1" applyBorder="1" applyAlignment="1">
      <alignment horizontal="left" vertical="center"/>
    </xf>
    <xf numFmtId="0" fontId="0" fillId="13" borderId="0" xfId="0" applyFill="1" applyAlignment="1">
      <alignment wrapText="1"/>
    </xf>
    <xf numFmtId="0" fontId="3" fillId="13" borderId="0" xfId="0" applyFont="1" applyFill="1" applyAlignment="1">
      <alignment wrapText="1"/>
    </xf>
    <xf numFmtId="0" fontId="5" fillId="13" borderId="0" xfId="0" applyFont="1" applyFill="1" applyAlignment="1">
      <alignment wrapText="1"/>
    </xf>
    <xf numFmtId="0" fontId="1" fillId="13" borderId="0" xfId="0" applyFont="1" applyFill="1" applyAlignment="1">
      <alignment wrapText="1"/>
    </xf>
    <xf numFmtId="0" fontId="6" fillId="13" borderId="0" xfId="0" applyFont="1" applyFill="1" applyAlignment="1">
      <alignment vertical="top" wrapText="1"/>
    </xf>
    <xf numFmtId="0" fontId="7" fillId="13" borderId="0" xfId="0" applyFont="1" applyFill="1" applyAlignment="1">
      <alignment wrapText="1"/>
    </xf>
    <xf numFmtId="0" fontId="38" fillId="2" borderId="0" xfId="0" applyFont="1" applyFill="1" applyAlignment="1">
      <alignment vertical="top" wrapText="1"/>
    </xf>
    <xf numFmtId="0" fontId="1" fillId="13" borderId="0" xfId="0" applyFont="1" applyFill="1" applyAlignment="1">
      <alignment vertical="top"/>
    </xf>
    <xf numFmtId="0" fontId="1" fillId="13" borderId="0" xfId="0" applyFont="1" applyFill="1"/>
    <xf numFmtId="0" fontId="0" fillId="13" borderId="0" xfId="0" applyFill="1"/>
    <xf numFmtId="0" fontId="4" fillId="13" borderId="0" xfId="0" applyFont="1" applyFill="1"/>
    <xf numFmtId="0" fontId="38" fillId="2" borderId="0" xfId="0" applyFont="1" applyFill="1" applyAlignment="1">
      <alignment wrapText="1"/>
    </xf>
    <xf numFmtId="0" fontId="10" fillId="6" borderId="0" xfId="0" applyFont="1" applyFill="1" applyAlignment="1">
      <alignment horizontal="left" vertical="center" wrapText="1"/>
    </xf>
    <xf numFmtId="0" fontId="11" fillId="0" borderId="0" xfId="0" applyFont="1" applyAlignment="1">
      <alignment horizontal="left" vertical="center" wrapText="1"/>
    </xf>
    <xf numFmtId="0" fontId="12" fillId="6" borderId="0" xfId="0" applyFont="1" applyFill="1" applyAlignment="1">
      <alignment horizontal="left" vertical="center" wrapText="1"/>
    </xf>
    <xf numFmtId="0" fontId="13" fillId="5" borderId="0" xfId="0" applyFont="1" applyFill="1" applyAlignment="1">
      <alignment vertical="center" wrapText="1"/>
    </xf>
    <xf numFmtId="0" fontId="14" fillId="3" borderId="1" xfId="0" applyFont="1" applyFill="1" applyBorder="1" applyAlignment="1">
      <alignment vertical="center" wrapText="1"/>
    </xf>
    <xf numFmtId="0" fontId="14" fillId="5" borderId="0" xfId="0" applyFont="1" applyFill="1" applyAlignment="1">
      <alignment vertical="center" wrapText="1"/>
    </xf>
    <xf numFmtId="0" fontId="15" fillId="0" borderId="0" xfId="0" applyFont="1" applyAlignment="1">
      <alignment vertical="top" wrapText="1"/>
    </xf>
    <xf numFmtId="0" fontId="16" fillId="7" borderId="0" xfId="0" applyFont="1" applyFill="1" applyAlignment="1">
      <alignment horizontal="left" vertical="center" wrapText="1"/>
    </xf>
    <xf numFmtId="0" fontId="15" fillId="5" borderId="0" xfId="0" applyFont="1" applyFill="1" applyAlignment="1">
      <alignment vertical="top" wrapText="1"/>
    </xf>
    <xf numFmtId="0" fontId="13" fillId="5" borderId="0" xfId="0" applyFont="1" applyFill="1" applyAlignment="1">
      <alignment vertical="top" wrapText="1"/>
    </xf>
    <xf numFmtId="0" fontId="14" fillId="3" borderId="1" xfId="0" applyFont="1" applyFill="1" applyBorder="1" applyAlignment="1">
      <alignment vertical="top" wrapText="1"/>
    </xf>
    <xf numFmtId="0" fontId="13" fillId="5" borderId="4" xfId="0" applyFont="1" applyFill="1" applyBorder="1" applyAlignment="1">
      <alignment vertical="top" wrapText="1"/>
    </xf>
    <xf numFmtId="0" fontId="13" fillId="8" borderId="1" xfId="0" applyFont="1" applyFill="1" applyBorder="1" applyAlignment="1">
      <alignment horizontal="center" vertical="center" wrapText="1"/>
    </xf>
    <xf numFmtId="0" fontId="17" fillId="0" borderId="1" xfId="0" applyFont="1" applyBorder="1"/>
    <xf numFmtId="0" fontId="13" fillId="9" borderId="1" xfId="0" applyFont="1" applyFill="1" applyBorder="1"/>
    <xf numFmtId="0" fontId="14" fillId="9" borderId="1" xfId="0" applyFont="1" applyFill="1" applyBorder="1" applyAlignment="1">
      <alignment vertical="top" wrapText="1"/>
    </xf>
    <xf numFmtId="0" fontId="13" fillId="8" borderId="0" xfId="0" applyFont="1" applyFill="1" applyAlignment="1">
      <alignment horizontal="left" vertical="center" wrapText="1"/>
    </xf>
    <xf numFmtId="0" fontId="18" fillId="0" borderId="1" xfId="0" applyFont="1" applyBorder="1" applyAlignment="1">
      <alignment horizontal="center"/>
    </xf>
    <xf numFmtId="166" fontId="14" fillId="0" borderId="1" xfId="0" applyNumberFormat="1" applyFont="1" applyBorder="1" applyAlignment="1">
      <alignment horizontal="center"/>
    </xf>
    <xf numFmtId="0" fontId="18" fillId="0" borderId="0" xfId="0" applyFont="1" applyAlignment="1">
      <alignment vertical="center" wrapText="1"/>
    </xf>
    <xf numFmtId="0" fontId="19" fillId="3" borderId="1" xfId="0" applyFont="1" applyFill="1" applyBorder="1" applyAlignment="1">
      <alignment horizontal="center" vertical="center"/>
    </xf>
    <xf numFmtId="0" fontId="13" fillId="0" borderId="0" xfId="0" applyFont="1"/>
    <xf numFmtId="0" fontId="0" fillId="3" borderId="1" xfId="0" applyFill="1" applyBorder="1"/>
    <xf numFmtId="0" fontId="13" fillId="0" borderId="0" xfId="0" applyFont="1" applyAlignment="1">
      <alignment vertical="top" wrapText="1"/>
    </xf>
    <xf numFmtId="0" fontId="20" fillId="6" borderId="0" xfId="0" applyFont="1" applyFill="1" applyAlignment="1">
      <alignment horizontal="left" vertical="center" wrapText="1"/>
    </xf>
    <xf numFmtId="0" fontId="23" fillId="10" borderId="0" xfId="0" applyFont="1" applyFill="1" applyAlignment="1">
      <alignment horizontal="left" vertical="center"/>
    </xf>
    <xf numFmtId="0" fontId="24" fillId="8" borderId="0" xfId="0" applyFont="1" applyFill="1" applyAlignment="1">
      <alignment horizontal="center" vertical="center"/>
    </xf>
    <xf numFmtId="9" fontId="24" fillId="5" borderId="0" xfId="0" applyNumberFormat="1" applyFont="1" applyFill="1" applyAlignment="1">
      <alignment horizontal="center" vertical="center"/>
    </xf>
    <xf numFmtId="0" fontId="36" fillId="0" borderId="0" xfId="0" applyFont="1"/>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808080"/>
      <rgbColor rgb="FF9999FF"/>
      <rgbColor rgb="FF993366"/>
      <rgbColor rgb="FFFFF2CC"/>
      <rgbColor rgb="FFE2EFDA"/>
      <rgbColor rgb="FF660066"/>
      <rgbColor rgb="FFFF8080"/>
      <rgbColor rgb="FF0066CC"/>
      <rgbColor rgb="FFD6DCE4"/>
      <rgbColor rgb="FF000080"/>
      <rgbColor rgb="FFFF00FF"/>
      <rgbColor rgb="FFFFFF00"/>
      <rgbColor rgb="FF00FFFF"/>
      <rgbColor rgb="FF800080"/>
      <rgbColor rgb="FF800000"/>
      <rgbColor rgb="FF008080"/>
      <rgbColor rgb="FF0000FF"/>
      <rgbColor rgb="FF00CCFF"/>
      <rgbColor rgb="FFF2F2F2"/>
      <rgbColor rgb="FFE2F0D9"/>
      <rgbColor rgb="FFFFFF99"/>
      <rgbColor rgb="FFD9E2F3"/>
      <rgbColor rgb="FFFF99CC"/>
      <rgbColor rgb="FFCC99FF"/>
      <rgbColor rgb="FFC6E0B4"/>
      <rgbColor rgb="FF2E75B6"/>
      <rgbColor rgb="FF33CCCC"/>
      <rgbColor rgb="FF99CC00"/>
      <rgbColor rgb="FFFFCC00"/>
      <rgbColor rgb="FFFF9900"/>
      <rgbColor rgb="FFED7D31"/>
      <rgbColor rgb="FF555555"/>
      <rgbColor rgb="FFAAAAAA"/>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
  <sheetViews>
    <sheetView tabSelected="1" zoomScaleNormal="100" workbookViewId="0">
      <selection activeCell="B22" sqref="B22"/>
    </sheetView>
  </sheetViews>
  <sheetFormatPr defaultColWidth="0" defaultRowHeight="14.5" x14ac:dyDescent="0.35"/>
  <cols>
    <col min="1" max="1" width="3.08984375" style="93" customWidth="1"/>
    <col min="2" max="2" width="150.54296875" customWidth="1"/>
    <col min="3" max="3" width="1.90625" style="86" customWidth="1"/>
    <col min="4" max="10" width="0" hidden="1" customWidth="1"/>
    <col min="11" max="16384" width="8.81640625" hidden="1"/>
  </cols>
  <sheetData>
    <row r="1" spans="1:10" ht="18" customHeight="1" x14ac:dyDescent="0.45">
      <c r="A1" s="2"/>
      <c r="B1" s="3" t="s">
        <v>0</v>
      </c>
    </row>
    <row r="2" spans="1:10" ht="28.5" customHeight="1" x14ac:dyDescent="0.35">
      <c r="A2" s="2"/>
      <c r="B2" s="4"/>
      <c r="C2" s="87"/>
    </row>
    <row r="3" spans="1:10" x14ac:dyDescent="0.35">
      <c r="A3" s="2"/>
      <c r="B3" s="4"/>
    </row>
    <row r="4" spans="1:10" ht="15" customHeight="1" x14ac:dyDescent="0.35">
      <c r="A4" s="5" t="s">
        <v>1</v>
      </c>
      <c r="B4" s="6" t="s">
        <v>2</v>
      </c>
      <c r="C4" s="88"/>
    </row>
    <row r="5" spans="1:10" ht="44.4" customHeight="1" x14ac:dyDescent="0.35">
      <c r="A5" s="2">
        <v>1</v>
      </c>
      <c r="B5" s="7" t="s">
        <v>3</v>
      </c>
    </row>
    <row r="6" spans="1:10" ht="57.75" customHeight="1" x14ac:dyDescent="0.35">
      <c r="A6" s="2">
        <v>2</v>
      </c>
      <c r="B6" s="7" t="s">
        <v>4</v>
      </c>
      <c r="C6" s="89"/>
      <c r="D6" s="8"/>
      <c r="E6" s="8"/>
      <c r="F6" s="8"/>
      <c r="G6" s="8"/>
      <c r="H6" s="8"/>
      <c r="I6" s="8"/>
      <c r="J6" s="8"/>
    </row>
    <row r="7" spans="1:10" ht="43.5" customHeight="1" x14ac:dyDescent="0.35">
      <c r="A7" s="2">
        <v>3</v>
      </c>
      <c r="B7" s="7" t="s">
        <v>5</v>
      </c>
      <c r="C7" s="87"/>
      <c r="D7" s="8"/>
      <c r="E7" s="8"/>
      <c r="F7" s="8"/>
      <c r="G7" s="8"/>
      <c r="H7" s="8"/>
      <c r="I7" s="8"/>
      <c r="J7" s="8"/>
    </row>
    <row r="8" spans="1:10" ht="43.5" customHeight="1" x14ac:dyDescent="0.35">
      <c r="A8" s="2">
        <v>4</v>
      </c>
      <c r="B8" s="92" t="s">
        <v>195</v>
      </c>
      <c r="C8" s="87"/>
      <c r="D8" s="8"/>
      <c r="E8" s="8"/>
      <c r="F8" s="8"/>
      <c r="G8" s="8"/>
      <c r="H8" s="8"/>
      <c r="I8" s="8"/>
      <c r="J8" s="8"/>
    </row>
    <row r="9" spans="1:10" ht="115.5" customHeight="1" x14ac:dyDescent="0.35">
      <c r="A9" s="2">
        <v>5</v>
      </c>
      <c r="B9" s="92" t="s">
        <v>176</v>
      </c>
      <c r="C9" s="90"/>
      <c r="D9" s="8"/>
      <c r="E9" s="8"/>
      <c r="F9" s="8"/>
      <c r="G9" s="8"/>
      <c r="H9" s="8"/>
      <c r="I9" s="8"/>
      <c r="J9" s="8"/>
    </row>
    <row r="10" spans="1:10" ht="15" customHeight="1" x14ac:dyDescent="0.35">
      <c r="A10" s="2"/>
      <c r="B10" s="9"/>
      <c r="C10" s="89"/>
      <c r="D10" s="8"/>
      <c r="E10" s="8"/>
      <c r="F10" s="8"/>
      <c r="G10" s="8"/>
      <c r="H10" s="8"/>
      <c r="I10" s="8"/>
      <c r="J10" s="8"/>
    </row>
    <row r="11" spans="1:10" ht="15" customHeight="1" x14ac:dyDescent="0.35">
      <c r="A11" s="5" t="s">
        <v>6</v>
      </c>
      <c r="B11" s="6" t="s">
        <v>7</v>
      </c>
      <c r="C11" s="89"/>
      <c r="D11" s="8"/>
      <c r="E11" s="8"/>
      <c r="F11" s="8"/>
      <c r="G11" s="8"/>
      <c r="H11" s="8"/>
      <c r="I11" s="8"/>
      <c r="J11" s="8"/>
    </row>
    <row r="12" spans="1:10" ht="15" customHeight="1" x14ac:dyDescent="0.35">
      <c r="A12" s="2">
        <v>1</v>
      </c>
      <c r="B12" s="9" t="s">
        <v>8</v>
      </c>
      <c r="C12" s="89"/>
      <c r="D12" s="8"/>
      <c r="E12" s="8"/>
      <c r="F12" s="8"/>
      <c r="G12" s="8"/>
      <c r="H12" s="8"/>
      <c r="I12" s="8"/>
      <c r="J12" s="8"/>
    </row>
    <row r="13" spans="1:10" ht="29" x14ac:dyDescent="0.35">
      <c r="A13" s="2">
        <v>2</v>
      </c>
      <c r="B13" s="10" t="s">
        <v>9</v>
      </c>
      <c r="C13" s="89"/>
      <c r="D13" s="8"/>
      <c r="E13" s="8"/>
      <c r="F13" s="8"/>
      <c r="G13" s="8"/>
      <c r="H13" s="8"/>
      <c r="I13" s="8"/>
      <c r="J13" s="8"/>
    </row>
    <row r="14" spans="1:10" ht="15" customHeight="1" x14ac:dyDescent="0.35">
      <c r="A14" s="2">
        <v>3</v>
      </c>
      <c r="B14" s="9" t="s">
        <v>10</v>
      </c>
      <c r="C14" s="89"/>
      <c r="D14" s="8"/>
      <c r="E14" s="8"/>
      <c r="F14" s="8"/>
      <c r="G14" s="8"/>
      <c r="H14" s="8"/>
      <c r="I14" s="8"/>
      <c r="J14" s="8"/>
    </row>
    <row r="15" spans="1:10" ht="15" customHeight="1" x14ac:dyDescent="0.35">
      <c r="A15" s="2">
        <v>4</v>
      </c>
      <c r="B15" s="9" t="s">
        <v>11</v>
      </c>
      <c r="C15" s="89"/>
      <c r="D15" s="8"/>
      <c r="E15" s="8"/>
      <c r="F15" s="8"/>
      <c r="G15" s="8"/>
      <c r="H15" s="8"/>
      <c r="I15" s="8"/>
      <c r="J15" s="8"/>
    </row>
    <row r="16" spans="1:10" ht="29" x14ac:dyDescent="0.35">
      <c r="A16" s="2">
        <v>5</v>
      </c>
      <c r="B16" s="7" t="s">
        <v>12</v>
      </c>
      <c r="C16" s="89"/>
      <c r="D16" s="8"/>
      <c r="E16" s="8"/>
      <c r="F16" s="8"/>
      <c r="G16" s="8"/>
      <c r="H16" s="8"/>
      <c r="I16" s="8"/>
      <c r="J16" s="8"/>
    </row>
    <row r="17" spans="1:10" ht="58" x14ac:dyDescent="0.35">
      <c r="A17" s="2">
        <v>6</v>
      </c>
      <c r="B17" s="10" t="s">
        <v>13</v>
      </c>
      <c r="C17" s="89"/>
      <c r="D17" s="8"/>
      <c r="E17" s="8"/>
      <c r="F17" s="8"/>
      <c r="G17" s="8"/>
      <c r="H17" s="8"/>
      <c r="I17" s="8"/>
      <c r="J17" s="8"/>
    </row>
    <row r="18" spans="1:10" x14ac:dyDescent="0.35">
      <c r="A18" s="2"/>
      <c r="B18" s="9"/>
      <c r="C18" s="89"/>
      <c r="D18" s="8"/>
      <c r="E18" s="8"/>
      <c r="F18" s="8"/>
      <c r="G18" s="8"/>
      <c r="H18" s="8"/>
      <c r="I18" s="8"/>
      <c r="J18" s="8"/>
    </row>
    <row r="19" spans="1:10" s="11" customFormat="1" ht="15" customHeight="1" x14ac:dyDescent="0.35">
      <c r="A19" s="5" t="s">
        <v>14</v>
      </c>
      <c r="B19" s="6" t="s">
        <v>15</v>
      </c>
      <c r="C19" s="91"/>
    </row>
    <row r="20" spans="1:10" ht="15" customHeight="1" x14ac:dyDescent="0.35">
      <c r="A20" s="2">
        <v>1</v>
      </c>
      <c r="B20" s="9" t="s">
        <v>16</v>
      </c>
      <c r="C20" s="89"/>
      <c r="D20" s="8"/>
      <c r="E20" s="8"/>
      <c r="F20" s="8"/>
      <c r="G20" s="8"/>
      <c r="H20" s="8"/>
      <c r="I20" s="8"/>
      <c r="J20" s="8"/>
    </row>
    <row r="21" spans="1:10" x14ac:dyDescent="0.35">
      <c r="A21" s="2">
        <v>2</v>
      </c>
      <c r="B21" s="10" t="s">
        <v>17</v>
      </c>
      <c r="C21" s="89"/>
      <c r="D21" s="8"/>
      <c r="E21" s="8"/>
      <c r="F21" s="8"/>
      <c r="G21" s="8"/>
      <c r="H21" s="8"/>
      <c r="I21" s="8"/>
      <c r="J21" s="8"/>
    </row>
    <row r="22" spans="1:10" ht="58" x14ac:dyDescent="0.35">
      <c r="A22" s="2">
        <v>3</v>
      </c>
      <c r="B22" s="97" t="s">
        <v>196</v>
      </c>
      <c r="C22" s="87"/>
      <c r="D22" s="8"/>
      <c r="E22" s="8"/>
      <c r="F22" s="8"/>
      <c r="G22" s="8"/>
      <c r="H22" s="8"/>
      <c r="I22" s="8"/>
      <c r="J22" s="8"/>
    </row>
    <row r="23" spans="1:10" ht="15" customHeight="1" x14ac:dyDescent="0.35">
      <c r="B23" s="94"/>
      <c r="C23" s="89"/>
      <c r="D23" s="8"/>
      <c r="E23" s="8"/>
      <c r="F23" s="8"/>
      <c r="G23" s="8"/>
      <c r="H23" s="8"/>
      <c r="I23" s="8"/>
      <c r="J23" s="8"/>
    </row>
    <row r="24" spans="1:10" x14ac:dyDescent="0.35">
      <c r="B24" s="95"/>
    </row>
    <row r="25" spans="1:10" ht="15.5" x14ac:dyDescent="0.35">
      <c r="A25" s="96" t="s">
        <v>18</v>
      </c>
      <c r="B25" s="96" t="s">
        <v>19</v>
      </c>
    </row>
    <row r="26" spans="1:10" x14ac:dyDescent="0.35">
      <c r="A26" s="93">
        <v>1</v>
      </c>
      <c r="B26" s="12" t="s">
        <v>20</v>
      </c>
    </row>
    <row r="27" spans="1:10" x14ac:dyDescent="0.35">
      <c r="A27" s="93">
        <v>2</v>
      </c>
      <c r="B27" s="13" t="s">
        <v>21</v>
      </c>
    </row>
    <row r="28" spans="1:10" x14ac:dyDescent="0.35">
      <c r="A28" s="93">
        <v>3</v>
      </c>
      <c r="B28" s="14" t="s">
        <v>22</v>
      </c>
    </row>
    <row r="29" spans="1:10" s="95" customFormat="1" x14ac:dyDescent="0.35">
      <c r="A29" s="93"/>
      <c r="C29" s="86"/>
    </row>
    <row r="30" spans="1:10" s="95" customFormat="1" x14ac:dyDescent="0.35">
      <c r="A30" s="93"/>
      <c r="C30" s="86"/>
    </row>
  </sheetData>
  <pageMargins left="0.75" right="0.75" top="1" bottom="1" header="0.511811023622047" footer="0.511811023622047"/>
  <pageSetup paperSize="9" fitToHeight="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1"/>
  <sheetViews>
    <sheetView showGridLines="0" topLeftCell="A38" zoomScaleNormal="100" workbookViewId="0">
      <selection activeCell="A57" sqref="A57:H60"/>
    </sheetView>
  </sheetViews>
  <sheetFormatPr defaultColWidth="8.6328125" defaultRowHeight="14.5" x14ac:dyDescent="0.35"/>
  <cols>
    <col min="1" max="1" width="5" customWidth="1"/>
    <col min="2" max="8" width="15.453125" customWidth="1"/>
  </cols>
  <sheetData>
    <row r="1" spans="1:8" ht="25.5" customHeight="1" x14ac:dyDescent="0.35">
      <c r="A1" s="98" t="s">
        <v>23</v>
      </c>
      <c r="B1" s="98"/>
      <c r="C1" s="98"/>
      <c r="D1" s="98"/>
      <c r="E1" s="98"/>
      <c r="F1" s="98"/>
      <c r="G1" s="98"/>
      <c r="H1" s="98"/>
    </row>
    <row r="2" spans="1:8" ht="39.75" customHeight="1" x14ac:dyDescent="0.35">
      <c r="A2" s="99" t="s">
        <v>177</v>
      </c>
      <c r="B2" s="99"/>
      <c r="C2" s="99"/>
      <c r="D2" s="99"/>
      <c r="E2" s="99"/>
      <c r="F2" s="99"/>
      <c r="G2" s="99"/>
      <c r="H2" s="99"/>
    </row>
    <row r="3" spans="1:8" ht="7.5" customHeight="1" x14ac:dyDescent="0.35"/>
    <row r="4" spans="1:8" ht="18" customHeight="1" x14ac:dyDescent="0.35">
      <c r="A4" s="100" t="s">
        <v>24</v>
      </c>
      <c r="B4" s="100"/>
      <c r="C4" s="100"/>
      <c r="D4" s="100"/>
      <c r="E4" s="100"/>
      <c r="F4" s="100"/>
      <c r="G4" s="100"/>
      <c r="H4" s="100"/>
    </row>
    <row r="5" spans="1:8" ht="15.75" customHeight="1" x14ac:dyDescent="0.35">
      <c r="A5" s="101" t="s">
        <v>25</v>
      </c>
      <c r="B5" s="101"/>
      <c r="C5" s="101"/>
      <c r="D5" s="102"/>
      <c r="E5" s="102"/>
      <c r="F5" s="102"/>
      <c r="G5" s="102"/>
      <c r="H5" s="102"/>
    </row>
    <row r="6" spans="1:8" ht="15.75" customHeight="1" x14ac:dyDescent="0.35">
      <c r="A6" s="101" t="s">
        <v>26</v>
      </c>
      <c r="B6" s="101"/>
      <c r="C6" s="101"/>
      <c r="D6" s="102"/>
      <c r="E6" s="102"/>
      <c r="F6" s="102"/>
      <c r="G6" s="102"/>
      <c r="H6" s="102"/>
    </row>
    <row r="7" spans="1:8" ht="15.75" customHeight="1" x14ac:dyDescent="0.35">
      <c r="A7" s="101" t="s">
        <v>27</v>
      </c>
      <c r="B7" s="101"/>
      <c r="C7" s="101"/>
      <c r="D7" s="102"/>
      <c r="E7" s="102"/>
      <c r="F7" s="102"/>
      <c r="G7" s="102"/>
      <c r="H7" s="102"/>
    </row>
    <row r="8" spans="1:8" ht="15.75" customHeight="1" x14ac:dyDescent="0.35">
      <c r="A8" s="101" t="s">
        <v>28</v>
      </c>
      <c r="B8" s="101"/>
      <c r="C8" s="101"/>
      <c r="D8" s="102"/>
      <c r="E8" s="102"/>
      <c r="F8" s="102"/>
      <c r="G8" s="102"/>
      <c r="H8" s="102"/>
    </row>
    <row r="9" spans="1:8" ht="15.75" customHeight="1" x14ac:dyDescent="0.35">
      <c r="A9" s="101" t="s">
        <v>29</v>
      </c>
      <c r="B9" s="101"/>
      <c r="C9" s="101"/>
      <c r="D9" s="102"/>
      <c r="E9" s="102"/>
      <c r="F9" s="102"/>
      <c r="G9" s="102"/>
      <c r="H9" s="102"/>
    </row>
    <row r="10" spans="1:8" ht="15.75" customHeight="1" x14ac:dyDescent="0.35">
      <c r="A10" s="101" t="s">
        <v>30</v>
      </c>
      <c r="B10" s="101"/>
      <c r="C10" s="101"/>
      <c r="D10" s="102"/>
      <c r="E10" s="102"/>
      <c r="F10" s="102"/>
      <c r="G10" s="102"/>
      <c r="H10" s="102"/>
    </row>
    <row r="11" spans="1:8" ht="15.75" customHeight="1" x14ac:dyDescent="0.35">
      <c r="A11" s="101" t="s">
        <v>31</v>
      </c>
      <c r="B11" s="101"/>
      <c r="C11" s="101"/>
      <c r="D11" s="102"/>
      <c r="E11" s="102"/>
      <c r="F11" s="102"/>
      <c r="G11" s="102"/>
      <c r="H11" s="102"/>
    </row>
    <row r="12" spans="1:8" ht="15.75" customHeight="1" x14ac:dyDescent="0.35">
      <c r="A12" s="101" t="s">
        <v>32</v>
      </c>
      <c r="B12" s="101"/>
      <c r="C12" s="101"/>
      <c r="D12" s="102"/>
      <c r="E12" s="102"/>
      <c r="F12" s="102"/>
      <c r="G12" s="102"/>
      <c r="H12" s="102"/>
    </row>
    <row r="13" spans="1:8" ht="15.75" customHeight="1" x14ac:dyDescent="0.35">
      <c r="A13" s="101" t="s">
        <v>33</v>
      </c>
      <c r="B13" s="101"/>
      <c r="C13" s="101"/>
      <c r="D13" s="103" t="str">
        <f>'Begroting inkoop Zvw 2027 (C)'!C2</f>
        <v>Middel</v>
      </c>
      <c r="E13" s="103"/>
      <c r="F13" s="103"/>
      <c r="G13" s="103"/>
      <c r="H13" s="103"/>
    </row>
    <row r="14" spans="1:8" ht="7.5" customHeight="1" x14ac:dyDescent="0.35"/>
    <row r="15" spans="1:8" ht="18" customHeight="1" x14ac:dyDescent="0.35">
      <c r="A15" s="100" t="s">
        <v>34</v>
      </c>
      <c r="B15" s="100"/>
      <c r="C15" s="100"/>
      <c r="D15" s="100"/>
      <c r="E15" s="100"/>
      <c r="F15" s="100"/>
      <c r="G15" s="100"/>
      <c r="H15" s="100"/>
    </row>
    <row r="16" spans="1:8" ht="55.5" customHeight="1" x14ac:dyDescent="0.35">
      <c r="A16" s="15"/>
      <c r="B16" s="104" t="s">
        <v>35</v>
      </c>
      <c r="C16" s="104"/>
      <c r="D16" s="104"/>
      <c r="E16" s="104"/>
      <c r="F16" s="104"/>
      <c r="G16" s="104"/>
      <c r="H16" s="104"/>
    </row>
    <row r="17" spans="1:8" ht="7.5" customHeight="1" x14ac:dyDescent="0.35"/>
    <row r="18" spans="1:8" ht="36" customHeight="1" x14ac:dyDescent="0.35">
      <c r="A18" s="100" t="s">
        <v>36</v>
      </c>
      <c r="B18" s="100"/>
      <c r="C18" s="100"/>
      <c r="D18" s="100"/>
      <c r="E18" s="100"/>
      <c r="F18" s="100"/>
      <c r="G18" s="100"/>
      <c r="H18" s="100"/>
    </row>
    <row r="19" spans="1:8" ht="6" customHeight="1" x14ac:dyDescent="0.35"/>
    <row r="20" spans="1:8" ht="18" customHeight="1" x14ac:dyDescent="0.35">
      <c r="A20" s="105" t="s">
        <v>37</v>
      </c>
      <c r="B20" s="105"/>
      <c r="C20" s="105"/>
      <c r="D20" s="105"/>
      <c r="E20" s="105"/>
      <c r="F20" s="105"/>
      <c r="G20" s="105"/>
      <c r="H20" s="105"/>
    </row>
    <row r="21" spans="1:8" ht="16.5" customHeight="1" x14ac:dyDescent="0.35">
      <c r="A21" s="16"/>
      <c r="B21" s="106" t="s">
        <v>38</v>
      </c>
      <c r="C21" s="106"/>
      <c r="D21" s="106"/>
      <c r="E21" s="106"/>
      <c r="F21" s="106"/>
      <c r="G21" s="106"/>
      <c r="H21" s="106"/>
    </row>
    <row r="22" spans="1:8" ht="16.5" customHeight="1" x14ac:dyDescent="0.35">
      <c r="A22" s="16" t="s">
        <v>39</v>
      </c>
      <c r="B22" s="107" t="s">
        <v>40</v>
      </c>
      <c r="C22" s="107"/>
      <c r="D22" s="107"/>
      <c r="E22" s="107"/>
      <c r="F22" s="107"/>
      <c r="G22" s="107"/>
      <c r="H22" s="107"/>
    </row>
    <row r="23" spans="1:8" ht="15" customHeight="1" x14ac:dyDescent="0.35">
      <c r="A23" s="108"/>
      <c r="B23" s="108"/>
      <c r="C23" s="108"/>
      <c r="D23" s="108"/>
      <c r="E23" s="108"/>
      <c r="F23" s="108"/>
      <c r="G23" s="108"/>
      <c r="H23" s="108"/>
    </row>
    <row r="24" spans="1:8" ht="15" customHeight="1" x14ac:dyDescent="0.35">
      <c r="A24" s="108"/>
      <c r="B24" s="108"/>
      <c r="C24" s="108"/>
      <c r="D24" s="108"/>
      <c r="E24" s="108"/>
      <c r="F24" s="108"/>
      <c r="G24" s="108"/>
      <c r="H24" s="108"/>
    </row>
    <row r="25" spans="1:8" ht="15" customHeight="1" x14ac:dyDescent="0.35">
      <c r="A25" s="108"/>
      <c r="B25" s="108"/>
      <c r="C25" s="108"/>
      <c r="D25" s="108"/>
      <c r="E25" s="108"/>
      <c r="F25" s="108"/>
      <c r="G25" s="108"/>
      <c r="H25" s="108"/>
    </row>
    <row r="26" spans="1:8" ht="15" customHeight="1" x14ac:dyDescent="0.35">
      <c r="A26" s="108"/>
      <c r="B26" s="108"/>
      <c r="C26" s="108"/>
      <c r="D26" s="108"/>
      <c r="E26" s="108"/>
      <c r="F26" s="108"/>
      <c r="G26" s="108"/>
      <c r="H26" s="108"/>
    </row>
    <row r="27" spans="1:8" ht="16.5" customHeight="1" x14ac:dyDescent="0.35">
      <c r="A27" s="16" t="s">
        <v>41</v>
      </c>
      <c r="B27" s="107" t="s">
        <v>42</v>
      </c>
      <c r="C27" s="107"/>
      <c r="D27" s="107"/>
      <c r="E27" s="107"/>
      <c r="F27" s="107"/>
      <c r="G27" s="107"/>
      <c r="H27" s="107"/>
    </row>
    <row r="28" spans="1:8" ht="15" customHeight="1" x14ac:dyDescent="0.35">
      <c r="A28" s="108"/>
      <c r="B28" s="108"/>
      <c r="C28" s="108"/>
      <c r="D28" s="108"/>
      <c r="E28" s="108"/>
      <c r="F28" s="108"/>
      <c r="G28" s="108"/>
      <c r="H28" s="108"/>
    </row>
    <row r="29" spans="1:8" ht="15" customHeight="1" x14ac:dyDescent="0.35">
      <c r="A29" s="108"/>
      <c r="B29" s="108"/>
      <c r="C29" s="108"/>
      <c r="D29" s="108"/>
      <c r="E29" s="108"/>
      <c r="F29" s="108"/>
      <c r="G29" s="108"/>
      <c r="H29" s="108"/>
    </row>
    <row r="30" spans="1:8" ht="15" customHeight="1" x14ac:dyDescent="0.35">
      <c r="A30" s="108"/>
      <c r="B30" s="108"/>
      <c r="C30" s="108"/>
      <c r="D30" s="108"/>
      <c r="E30" s="108"/>
      <c r="F30" s="108"/>
      <c r="G30" s="108"/>
      <c r="H30" s="108"/>
    </row>
    <row r="31" spans="1:8" ht="30" customHeight="1" x14ac:dyDescent="0.35">
      <c r="A31" s="16" t="s">
        <v>43</v>
      </c>
      <c r="B31" s="107" t="s">
        <v>180</v>
      </c>
      <c r="C31" s="107"/>
      <c r="D31" s="107"/>
      <c r="E31" s="107"/>
      <c r="F31" s="107"/>
      <c r="G31" s="107"/>
      <c r="H31" s="107"/>
    </row>
    <row r="32" spans="1:8" ht="15" customHeight="1" x14ac:dyDescent="0.35">
      <c r="A32" s="108"/>
      <c r="B32" s="108"/>
      <c r="C32" s="108"/>
      <c r="D32" s="108"/>
      <c r="E32" s="108"/>
      <c r="F32" s="108"/>
      <c r="G32" s="108"/>
      <c r="H32" s="108"/>
    </row>
    <row r="33" spans="1:8" ht="15" customHeight="1" x14ac:dyDescent="0.35">
      <c r="A33" s="108"/>
      <c r="B33" s="108"/>
      <c r="C33" s="108"/>
      <c r="D33" s="108"/>
      <c r="E33" s="108"/>
      <c r="F33" s="108"/>
      <c r="G33" s="108"/>
      <c r="H33" s="108"/>
    </row>
    <row r="34" spans="1:8" ht="15" customHeight="1" x14ac:dyDescent="0.35">
      <c r="A34" s="108"/>
      <c r="B34" s="108"/>
      <c r="C34" s="108"/>
      <c r="D34" s="108"/>
      <c r="E34" s="108"/>
      <c r="F34" s="108"/>
      <c r="G34" s="108"/>
      <c r="H34" s="108"/>
    </row>
    <row r="35" spans="1:8" ht="6" customHeight="1" x14ac:dyDescent="0.35"/>
    <row r="36" spans="1:8" ht="18" customHeight="1" x14ac:dyDescent="0.35">
      <c r="A36" s="105" t="s">
        <v>45</v>
      </c>
      <c r="B36" s="105"/>
      <c r="C36" s="105"/>
      <c r="D36" s="105"/>
      <c r="E36" s="105"/>
      <c r="F36" s="105"/>
      <c r="G36" s="105"/>
      <c r="H36" s="105"/>
    </row>
    <row r="37" spans="1:8" ht="55.5" customHeight="1" x14ac:dyDescent="0.35">
      <c r="A37" s="16"/>
      <c r="B37" s="106" t="s">
        <v>46</v>
      </c>
      <c r="C37" s="106"/>
      <c r="D37" s="106"/>
      <c r="E37" s="106"/>
      <c r="F37" s="106"/>
      <c r="G37" s="106"/>
      <c r="H37" s="106"/>
    </row>
    <row r="38" spans="1:8" ht="16.5" customHeight="1" x14ac:dyDescent="0.35">
      <c r="A38" s="16" t="s">
        <v>39</v>
      </c>
      <c r="B38" s="107" t="s">
        <v>40</v>
      </c>
      <c r="C38" s="107"/>
      <c r="D38" s="107"/>
      <c r="E38" s="107"/>
      <c r="F38" s="107"/>
      <c r="G38" s="107"/>
      <c r="H38" s="107"/>
    </row>
    <row r="39" spans="1:8" ht="15" customHeight="1" x14ac:dyDescent="0.35">
      <c r="A39" s="108"/>
      <c r="B39" s="108"/>
      <c r="C39" s="108"/>
      <c r="D39" s="108"/>
      <c r="E39" s="108"/>
      <c r="F39" s="108"/>
      <c r="G39" s="108"/>
      <c r="H39" s="108"/>
    </row>
    <row r="40" spans="1:8" ht="15" customHeight="1" x14ac:dyDescent="0.35">
      <c r="A40" s="108"/>
      <c r="B40" s="108"/>
      <c r="C40" s="108"/>
      <c r="D40" s="108"/>
      <c r="E40" s="108"/>
      <c r="F40" s="108"/>
      <c r="G40" s="108"/>
      <c r="H40" s="108"/>
    </row>
    <row r="41" spans="1:8" ht="15" customHeight="1" x14ac:dyDescent="0.35">
      <c r="A41" s="108"/>
      <c r="B41" s="108"/>
      <c r="C41" s="108"/>
      <c r="D41" s="108"/>
      <c r="E41" s="108"/>
      <c r="F41" s="108"/>
      <c r="G41" s="108"/>
      <c r="H41" s="108"/>
    </row>
    <row r="42" spans="1:8" ht="15" customHeight="1" x14ac:dyDescent="0.35">
      <c r="A42" s="108"/>
      <c r="B42" s="108"/>
      <c r="C42" s="108"/>
      <c r="D42" s="108"/>
      <c r="E42" s="108"/>
      <c r="F42" s="108"/>
      <c r="G42" s="108"/>
      <c r="H42" s="108"/>
    </row>
    <row r="43" spans="1:8" ht="16.5" customHeight="1" x14ac:dyDescent="0.35">
      <c r="A43" s="16" t="s">
        <v>41</v>
      </c>
      <c r="B43" s="107" t="s">
        <v>42</v>
      </c>
      <c r="C43" s="107"/>
      <c r="D43" s="107"/>
      <c r="E43" s="107"/>
      <c r="F43" s="107"/>
      <c r="G43" s="107"/>
      <c r="H43" s="107"/>
    </row>
    <row r="44" spans="1:8" ht="15" customHeight="1" x14ac:dyDescent="0.35">
      <c r="A44" s="108"/>
      <c r="B44" s="108"/>
      <c r="C44" s="108"/>
      <c r="D44" s="108"/>
      <c r="E44" s="108"/>
      <c r="F44" s="108"/>
      <c r="G44" s="108"/>
      <c r="H44" s="108"/>
    </row>
    <row r="45" spans="1:8" ht="15" customHeight="1" x14ac:dyDescent="0.35">
      <c r="A45" s="108"/>
      <c r="B45" s="108"/>
      <c r="C45" s="108"/>
      <c r="D45" s="108"/>
      <c r="E45" s="108"/>
      <c r="F45" s="108"/>
      <c r="G45" s="108"/>
      <c r="H45" s="108"/>
    </row>
    <row r="46" spans="1:8" ht="15" customHeight="1" x14ac:dyDescent="0.35">
      <c r="A46" s="108"/>
      <c r="B46" s="108"/>
      <c r="C46" s="108"/>
      <c r="D46" s="108"/>
      <c r="E46" s="108"/>
      <c r="F46" s="108"/>
      <c r="G46" s="108"/>
      <c r="H46" s="108"/>
    </row>
    <row r="47" spans="1:8" ht="30" customHeight="1" x14ac:dyDescent="0.35">
      <c r="A47" s="16" t="s">
        <v>43</v>
      </c>
      <c r="B47" s="107" t="s">
        <v>180</v>
      </c>
      <c r="C47" s="107"/>
      <c r="D47" s="107"/>
      <c r="E47" s="107"/>
      <c r="F47" s="107"/>
      <c r="G47" s="107"/>
      <c r="H47" s="107"/>
    </row>
    <row r="48" spans="1:8" ht="15" customHeight="1" x14ac:dyDescent="0.35">
      <c r="A48" s="108"/>
      <c r="B48" s="108"/>
      <c r="C48" s="108"/>
      <c r="D48" s="108"/>
      <c r="E48" s="108"/>
      <c r="F48" s="108"/>
      <c r="G48" s="108"/>
      <c r="H48" s="108"/>
    </row>
    <row r="49" spans="1:8" ht="15" customHeight="1" x14ac:dyDescent="0.35">
      <c r="A49" s="108"/>
      <c r="B49" s="108"/>
      <c r="C49" s="108"/>
      <c r="D49" s="108"/>
      <c r="E49" s="108"/>
      <c r="F49" s="108"/>
      <c r="G49" s="108"/>
      <c r="H49" s="108"/>
    </row>
    <row r="50" spans="1:8" ht="15" customHeight="1" x14ac:dyDescent="0.35">
      <c r="A50" s="108"/>
      <c r="B50" s="108"/>
      <c r="C50" s="108"/>
      <c r="D50" s="108"/>
      <c r="E50" s="108"/>
      <c r="F50" s="108"/>
      <c r="G50" s="108"/>
      <c r="H50" s="108"/>
    </row>
    <row r="51" spans="1:8" ht="7.5" customHeight="1" x14ac:dyDescent="0.35"/>
    <row r="52" spans="1:8" ht="54" customHeight="1" x14ac:dyDescent="0.35">
      <c r="A52" s="100" t="s">
        <v>47</v>
      </c>
      <c r="B52" s="100"/>
      <c r="C52" s="100"/>
      <c r="D52" s="100"/>
      <c r="E52" s="100"/>
      <c r="F52" s="100"/>
      <c r="G52" s="100"/>
      <c r="H52" s="100"/>
    </row>
    <row r="53" spans="1:8" ht="6" customHeight="1" x14ac:dyDescent="0.35"/>
    <row r="54" spans="1:8" ht="18" customHeight="1" x14ac:dyDescent="0.35">
      <c r="A54" s="105" t="s">
        <v>48</v>
      </c>
      <c r="B54" s="105"/>
      <c r="C54" s="105"/>
      <c r="D54" s="105"/>
      <c r="E54" s="105"/>
      <c r="F54" s="105"/>
      <c r="G54" s="105"/>
      <c r="H54" s="105"/>
    </row>
    <row r="55" spans="1:8" ht="30" customHeight="1" x14ac:dyDescent="0.35">
      <c r="A55" s="16"/>
      <c r="B55" s="106" t="s">
        <v>49</v>
      </c>
      <c r="C55" s="106"/>
      <c r="D55" s="106"/>
      <c r="E55" s="106"/>
      <c r="F55" s="106"/>
      <c r="G55" s="106"/>
      <c r="H55" s="106"/>
    </row>
    <row r="56" spans="1:8" ht="16.5" customHeight="1" x14ac:dyDescent="0.35">
      <c r="A56" s="16" t="s">
        <v>39</v>
      </c>
      <c r="B56" s="107" t="s">
        <v>40</v>
      </c>
      <c r="C56" s="107"/>
      <c r="D56" s="107"/>
      <c r="E56" s="107"/>
      <c r="F56" s="107"/>
      <c r="G56" s="107"/>
      <c r="H56" s="107"/>
    </row>
    <row r="57" spans="1:8" ht="15" customHeight="1" x14ac:dyDescent="0.35">
      <c r="A57" s="108"/>
      <c r="B57" s="108"/>
      <c r="C57" s="108"/>
      <c r="D57" s="108"/>
      <c r="E57" s="108"/>
      <c r="F57" s="108"/>
      <c r="G57" s="108"/>
      <c r="H57" s="108"/>
    </row>
    <row r="58" spans="1:8" ht="15" customHeight="1" x14ac:dyDescent="0.35">
      <c r="A58" s="108"/>
      <c r="B58" s="108"/>
      <c r="C58" s="108"/>
      <c r="D58" s="108"/>
      <c r="E58" s="108"/>
      <c r="F58" s="108"/>
      <c r="G58" s="108"/>
      <c r="H58" s="108"/>
    </row>
    <row r="59" spans="1:8" ht="15" customHeight="1" x14ac:dyDescent="0.35">
      <c r="A59" s="108"/>
      <c r="B59" s="108"/>
      <c r="C59" s="108"/>
      <c r="D59" s="108"/>
      <c r="E59" s="108"/>
      <c r="F59" s="108"/>
      <c r="G59" s="108"/>
      <c r="H59" s="108"/>
    </row>
    <row r="60" spans="1:8" ht="15" customHeight="1" x14ac:dyDescent="0.35">
      <c r="A60" s="108"/>
      <c r="B60" s="108"/>
      <c r="C60" s="108"/>
      <c r="D60" s="108"/>
      <c r="E60" s="108"/>
      <c r="F60" s="108"/>
      <c r="G60" s="108"/>
      <c r="H60" s="108"/>
    </row>
    <row r="61" spans="1:8" ht="16.5" customHeight="1" x14ac:dyDescent="0.35">
      <c r="A61" s="16" t="s">
        <v>41</v>
      </c>
      <c r="B61" s="107" t="s">
        <v>42</v>
      </c>
      <c r="C61" s="107"/>
      <c r="D61" s="107"/>
      <c r="E61" s="107"/>
      <c r="F61" s="107"/>
      <c r="G61" s="107"/>
      <c r="H61" s="107"/>
    </row>
    <row r="62" spans="1:8" ht="15" customHeight="1" x14ac:dyDescent="0.35">
      <c r="A62" s="108"/>
      <c r="B62" s="108"/>
      <c r="C62" s="108"/>
      <c r="D62" s="108"/>
      <c r="E62" s="108"/>
      <c r="F62" s="108"/>
      <c r="G62" s="108"/>
      <c r="H62" s="108"/>
    </row>
    <row r="63" spans="1:8" ht="15" customHeight="1" x14ac:dyDescent="0.35">
      <c r="A63" s="108"/>
      <c r="B63" s="108"/>
      <c r="C63" s="108"/>
      <c r="D63" s="108"/>
      <c r="E63" s="108"/>
      <c r="F63" s="108"/>
      <c r="G63" s="108"/>
      <c r="H63" s="108"/>
    </row>
    <row r="64" spans="1:8" ht="15" customHeight="1" x14ac:dyDescent="0.35">
      <c r="A64" s="108"/>
      <c r="B64" s="108"/>
      <c r="C64" s="108"/>
      <c r="D64" s="108"/>
      <c r="E64" s="108"/>
      <c r="F64" s="108"/>
      <c r="G64" s="108"/>
      <c r="H64" s="108"/>
    </row>
    <row r="65" spans="1:8" ht="30" customHeight="1" x14ac:dyDescent="0.35">
      <c r="A65" s="16" t="s">
        <v>43</v>
      </c>
      <c r="B65" s="107" t="s">
        <v>180</v>
      </c>
      <c r="C65" s="107"/>
      <c r="D65" s="107"/>
      <c r="E65" s="107"/>
      <c r="F65" s="107"/>
      <c r="G65" s="107"/>
      <c r="H65" s="107"/>
    </row>
    <row r="66" spans="1:8" ht="15" customHeight="1" x14ac:dyDescent="0.35">
      <c r="A66" s="108"/>
      <c r="B66" s="108"/>
      <c r="C66" s="108"/>
      <c r="D66" s="108"/>
      <c r="E66" s="108"/>
      <c r="F66" s="108"/>
      <c r="G66" s="108"/>
      <c r="H66" s="108"/>
    </row>
    <row r="67" spans="1:8" ht="15" customHeight="1" x14ac:dyDescent="0.35">
      <c r="A67" s="108"/>
      <c r="B67" s="108"/>
      <c r="C67" s="108"/>
      <c r="D67" s="108"/>
      <c r="E67" s="108"/>
      <c r="F67" s="108"/>
      <c r="G67" s="108"/>
      <c r="H67" s="108"/>
    </row>
    <row r="68" spans="1:8" ht="15" customHeight="1" x14ac:dyDescent="0.35">
      <c r="A68" s="108"/>
      <c r="B68" s="108"/>
      <c r="C68" s="108"/>
      <c r="D68" s="108"/>
      <c r="E68" s="108"/>
      <c r="F68" s="108"/>
      <c r="G68" s="108"/>
      <c r="H68" s="108"/>
    </row>
    <row r="69" spans="1:8" ht="6" customHeight="1" x14ac:dyDescent="0.35"/>
    <row r="70" spans="1:8" ht="18" customHeight="1" x14ac:dyDescent="0.35">
      <c r="A70" s="105" t="s">
        <v>50</v>
      </c>
      <c r="B70" s="105"/>
      <c r="C70" s="105"/>
      <c r="D70" s="105"/>
      <c r="E70" s="105"/>
      <c r="F70" s="105"/>
      <c r="G70" s="105"/>
      <c r="H70" s="105"/>
    </row>
    <row r="71" spans="1:8" ht="42.75" customHeight="1" x14ac:dyDescent="0.35">
      <c r="A71" s="16"/>
      <c r="B71" s="106" t="s">
        <v>51</v>
      </c>
      <c r="C71" s="106"/>
      <c r="D71" s="106"/>
      <c r="E71" s="106"/>
      <c r="F71" s="106"/>
      <c r="G71" s="106"/>
      <c r="H71" s="106"/>
    </row>
    <row r="72" spans="1:8" ht="30" customHeight="1" x14ac:dyDescent="0.35">
      <c r="A72" s="16"/>
      <c r="B72" s="106" t="s">
        <v>52</v>
      </c>
      <c r="C72" s="106"/>
      <c r="D72" s="106"/>
      <c r="E72" s="106"/>
      <c r="F72" s="106"/>
      <c r="G72" s="106"/>
      <c r="H72" s="106"/>
    </row>
    <row r="73" spans="1:8" ht="16.5" customHeight="1" x14ac:dyDescent="0.35">
      <c r="A73" s="16" t="s">
        <v>39</v>
      </c>
      <c r="B73" s="107" t="s">
        <v>40</v>
      </c>
      <c r="C73" s="107"/>
      <c r="D73" s="107"/>
      <c r="E73" s="107"/>
      <c r="F73" s="107"/>
      <c r="G73" s="107"/>
      <c r="H73" s="107"/>
    </row>
    <row r="74" spans="1:8" ht="15" customHeight="1" x14ac:dyDescent="0.35">
      <c r="A74" s="108"/>
      <c r="B74" s="108"/>
      <c r="C74" s="108"/>
      <c r="D74" s="108"/>
      <c r="E74" s="108"/>
      <c r="F74" s="108"/>
      <c r="G74" s="108"/>
      <c r="H74" s="108"/>
    </row>
    <row r="75" spans="1:8" ht="15" customHeight="1" x14ac:dyDescent="0.35">
      <c r="A75" s="108"/>
      <c r="B75" s="108"/>
      <c r="C75" s="108"/>
      <c r="D75" s="108"/>
      <c r="E75" s="108"/>
      <c r="F75" s="108"/>
      <c r="G75" s="108"/>
      <c r="H75" s="108"/>
    </row>
    <row r="76" spans="1:8" ht="15" customHeight="1" x14ac:dyDescent="0.35">
      <c r="A76" s="108"/>
      <c r="B76" s="108"/>
      <c r="C76" s="108"/>
      <c r="D76" s="108"/>
      <c r="E76" s="108"/>
      <c r="F76" s="108"/>
      <c r="G76" s="108"/>
      <c r="H76" s="108"/>
    </row>
    <row r="77" spans="1:8" ht="42.75" customHeight="1" x14ac:dyDescent="0.35">
      <c r="A77" s="16" t="s">
        <v>41</v>
      </c>
      <c r="B77" s="107" t="s">
        <v>183</v>
      </c>
      <c r="C77" s="107"/>
      <c r="D77" s="107"/>
      <c r="E77" s="107"/>
      <c r="F77" s="107"/>
      <c r="G77" s="107"/>
      <c r="H77" s="107"/>
    </row>
    <row r="78" spans="1:8" ht="15" customHeight="1" x14ac:dyDescent="0.35">
      <c r="A78" s="108"/>
      <c r="B78" s="108"/>
      <c r="C78" s="108"/>
      <c r="D78" s="108"/>
      <c r="E78" s="108"/>
      <c r="F78" s="108"/>
      <c r="G78" s="108"/>
      <c r="H78" s="108"/>
    </row>
    <row r="79" spans="1:8" ht="15" customHeight="1" x14ac:dyDescent="0.35">
      <c r="A79" s="108"/>
      <c r="B79" s="108"/>
      <c r="C79" s="108"/>
      <c r="D79" s="108"/>
      <c r="E79" s="108"/>
      <c r="F79" s="108"/>
      <c r="G79" s="108"/>
      <c r="H79" s="108"/>
    </row>
    <row r="80" spans="1:8" ht="15" customHeight="1" x14ac:dyDescent="0.35">
      <c r="A80" s="108"/>
      <c r="B80" s="108"/>
      <c r="C80" s="108"/>
      <c r="D80" s="108"/>
      <c r="E80" s="108"/>
      <c r="F80" s="108"/>
      <c r="G80" s="108"/>
      <c r="H80" s="108"/>
    </row>
    <row r="81" spans="1:8" ht="42.75" customHeight="1" x14ac:dyDescent="0.35">
      <c r="A81" s="16" t="s">
        <v>43</v>
      </c>
      <c r="B81" s="107" t="s">
        <v>184</v>
      </c>
      <c r="C81" s="107"/>
      <c r="D81" s="107"/>
      <c r="E81" s="107"/>
      <c r="F81" s="107"/>
      <c r="G81" s="107"/>
      <c r="H81" s="107"/>
    </row>
    <row r="82" spans="1:8" ht="15" customHeight="1" x14ac:dyDescent="0.35">
      <c r="A82" s="108"/>
      <c r="B82" s="108"/>
      <c r="C82" s="108"/>
      <c r="D82" s="108"/>
      <c r="E82" s="108"/>
      <c r="F82" s="108"/>
      <c r="G82" s="108"/>
      <c r="H82" s="108"/>
    </row>
    <row r="83" spans="1:8" ht="15" customHeight="1" x14ac:dyDescent="0.35">
      <c r="A83" s="108"/>
      <c r="B83" s="108"/>
      <c r="C83" s="108"/>
      <c r="D83" s="108"/>
      <c r="E83" s="108"/>
      <c r="F83" s="108"/>
      <c r="G83" s="108"/>
      <c r="H83" s="108"/>
    </row>
    <row r="84" spans="1:8" ht="15" customHeight="1" x14ac:dyDescent="0.35">
      <c r="A84" s="108"/>
      <c r="B84" s="108"/>
      <c r="C84" s="108"/>
      <c r="D84" s="108"/>
      <c r="E84" s="108"/>
      <c r="F84" s="108"/>
      <c r="G84" s="108"/>
      <c r="H84" s="108"/>
    </row>
    <row r="85" spans="1:8" ht="30" customHeight="1" x14ac:dyDescent="0.35">
      <c r="A85" s="16" t="s">
        <v>53</v>
      </c>
      <c r="B85" s="107" t="s">
        <v>185</v>
      </c>
      <c r="C85" s="107"/>
      <c r="D85" s="107"/>
      <c r="E85" s="107"/>
      <c r="F85" s="107"/>
      <c r="G85" s="107"/>
      <c r="H85" s="107"/>
    </row>
    <row r="86" spans="1:8" ht="15" customHeight="1" x14ac:dyDescent="0.35">
      <c r="A86" s="108"/>
      <c r="B86" s="108"/>
      <c r="C86" s="108"/>
      <c r="D86" s="108"/>
      <c r="E86" s="108"/>
      <c r="F86" s="108"/>
      <c r="G86" s="108"/>
      <c r="H86" s="108"/>
    </row>
    <row r="87" spans="1:8" ht="15" customHeight="1" x14ac:dyDescent="0.35">
      <c r="A87" s="108"/>
      <c r="B87" s="108"/>
      <c r="C87" s="108"/>
      <c r="D87" s="108"/>
      <c r="E87" s="108"/>
      <c r="F87" s="108"/>
      <c r="G87" s="108"/>
      <c r="H87" s="108"/>
    </row>
    <row r="88" spans="1:8" ht="15" customHeight="1" x14ac:dyDescent="0.35">
      <c r="A88" s="108"/>
      <c r="B88" s="108"/>
      <c r="C88" s="108"/>
      <c r="D88" s="108"/>
      <c r="E88" s="108"/>
      <c r="F88" s="108"/>
      <c r="G88" s="108"/>
      <c r="H88" s="108"/>
    </row>
    <row r="89" spans="1:8" ht="15" customHeight="1" x14ac:dyDescent="0.35">
      <c r="A89" s="108"/>
      <c r="B89" s="108"/>
      <c r="C89" s="108"/>
      <c r="D89" s="108"/>
      <c r="E89" s="108"/>
      <c r="F89" s="108"/>
      <c r="G89" s="108"/>
      <c r="H89" s="108"/>
    </row>
    <row r="90" spans="1:8" ht="16.5" customHeight="1" x14ac:dyDescent="0.35">
      <c r="A90" s="16" t="s">
        <v>54</v>
      </c>
      <c r="B90" s="107" t="s">
        <v>55</v>
      </c>
      <c r="C90" s="107"/>
      <c r="D90" s="107"/>
      <c r="E90" s="107"/>
      <c r="F90" s="107"/>
      <c r="G90" s="107"/>
      <c r="H90" s="107"/>
    </row>
    <row r="91" spans="1:8" ht="15" customHeight="1" x14ac:dyDescent="0.35">
      <c r="A91" s="108"/>
      <c r="B91" s="108"/>
      <c r="C91" s="108"/>
      <c r="D91" s="108"/>
      <c r="E91" s="108"/>
      <c r="F91" s="108"/>
      <c r="G91" s="108"/>
      <c r="H91" s="108"/>
    </row>
    <row r="92" spans="1:8" ht="15" customHeight="1" x14ac:dyDescent="0.35">
      <c r="A92" s="108"/>
      <c r="B92" s="108"/>
      <c r="C92" s="108"/>
      <c r="D92" s="108"/>
      <c r="E92" s="108"/>
      <c r="F92" s="108"/>
      <c r="G92" s="108"/>
      <c r="H92" s="108"/>
    </row>
    <row r="93" spans="1:8" ht="16.5" customHeight="1" x14ac:dyDescent="0.35">
      <c r="A93" s="16" t="s">
        <v>56</v>
      </c>
      <c r="B93" s="107" t="s">
        <v>57</v>
      </c>
      <c r="C93" s="107"/>
      <c r="D93" s="107"/>
      <c r="E93" s="107"/>
      <c r="F93" s="107"/>
      <c r="G93" s="107"/>
      <c r="H93" s="107"/>
    </row>
    <row r="94" spans="1:8" ht="15" customHeight="1" x14ac:dyDescent="0.35">
      <c r="A94" s="108"/>
      <c r="B94" s="108"/>
      <c r="C94" s="108"/>
      <c r="D94" s="108"/>
      <c r="E94" s="108"/>
      <c r="F94" s="108"/>
      <c r="G94" s="108"/>
      <c r="H94" s="108"/>
    </row>
    <row r="95" spans="1:8" ht="15" customHeight="1" x14ac:dyDescent="0.35">
      <c r="A95" s="108"/>
      <c r="B95" s="108"/>
      <c r="C95" s="108"/>
      <c r="D95" s="108"/>
      <c r="E95" s="108"/>
      <c r="F95" s="108"/>
      <c r="G95" s="108"/>
      <c r="H95" s="108"/>
    </row>
    <row r="96" spans="1:8" ht="16.5" customHeight="1" x14ac:dyDescent="0.35">
      <c r="A96" s="16" t="s">
        <v>58</v>
      </c>
      <c r="B96" s="107" t="s">
        <v>59</v>
      </c>
      <c r="C96" s="107"/>
      <c r="D96" s="107"/>
      <c r="E96" s="107"/>
      <c r="F96" s="107"/>
      <c r="G96" s="107"/>
      <c r="H96" s="107"/>
    </row>
    <row r="97" spans="1:8" ht="15" customHeight="1" x14ac:dyDescent="0.35">
      <c r="A97" s="108"/>
      <c r="B97" s="108"/>
      <c r="C97" s="108"/>
      <c r="D97" s="108"/>
      <c r="E97" s="108"/>
      <c r="F97" s="108"/>
      <c r="G97" s="108"/>
      <c r="H97" s="108"/>
    </row>
    <row r="98" spans="1:8" ht="15" customHeight="1" x14ac:dyDescent="0.35">
      <c r="A98" s="108"/>
      <c r="B98" s="108"/>
      <c r="C98" s="108"/>
      <c r="D98" s="108"/>
      <c r="E98" s="108"/>
      <c r="F98" s="108"/>
      <c r="G98" s="108"/>
      <c r="H98" s="108"/>
    </row>
    <row r="99" spans="1:8" ht="30" customHeight="1" x14ac:dyDescent="0.35">
      <c r="A99" s="16" t="s">
        <v>60</v>
      </c>
      <c r="B99" s="109" t="s">
        <v>181</v>
      </c>
      <c r="C99" s="109"/>
      <c r="D99" s="109"/>
      <c r="E99" s="109"/>
      <c r="F99" s="109"/>
      <c r="G99" s="109"/>
      <c r="H99" s="109"/>
    </row>
    <row r="100" spans="1:8" ht="15" customHeight="1" x14ac:dyDescent="0.35">
      <c r="A100" s="108"/>
      <c r="B100" s="108"/>
      <c r="C100" s="108"/>
      <c r="D100" s="108"/>
      <c r="E100" s="108"/>
      <c r="F100" s="108"/>
      <c r="G100" s="108"/>
      <c r="H100" s="108"/>
    </row>
    <row r="101" spans="1:8" ht="15" customHeight="1" x14ac:dyDescent="0.35">
      <c r="A101" s="108"/>
      <c r="B101" s="108"/>
      <c r="C101" s="108"/>
      <c r="D101" s="108"/>
      <c r="E101" s="108"/>
      <c r="F101" s="108"/>
      <c r="G101" s="108"/>
      <c r="H101" s="108"/>
    </row>
    <row r="102" spans="1:8" ht="15" customHeight="1" x14ac:dyDescent="0.35">
      <c r="A102" s="108"/>
      <c r="B102" s="108"/>
      <c r="C102" s="108"/>
      <c r="D102" s="108"/>
      <c r="E102" s="108"/>
      <c r="F102" s="108"/>
      <c r="G102" s="108"/>
      <c r="H102" s="108"/>
    </row>
    <row r="103" spans="1:8" ht="6" customHeight="1" x14ac:dyDescent="0.35"/>
    <row r="104" spans="1:8" ht="18" customHeight="1" x14ac:dyDescent="0.35">
      <c r="A104" s="105" t="s">
        <v>61</v>
      </c>
      <c r="B104" s="105"/>
      <c r="C104" s="105"/>
      <c r="D104" s="105"/>
      <c r="E104" s="105"/>
      <c r="F104" s="105"/>
      <c r="G104" s="105"/>
      <c r="H104" s="105"/>
    </row>
    <row r="105" spans="1:8" ht="30" customHeight="1" x14ac:dyDescent="0.35">
      <c r="A105" s="16"/>
      <c r="B105" s="106" t="s">
        <v>62</v>
      </c>
      <c r="C105" s="106"/>
      <c r="D105" s="106"/>
      <c r="E105" s="106"/>
      <c r="F105" s="106"/>
      <c r="G105" s="106"/>
      <c r="H105" s="106"/>
    </row>
    <row r="106" spans="1:8" ht="16.5" customHeight="1" x14ac:dyDescent="0.35">
      <c r="A106" s="16" t="s">
        <v>39</v>
      </c>
      <c r="B106" s="107" t="s">
        <v>40</v>
      </c>
      <c r="C106" s="107"/>
      <c r="D106" s="107"/>
      <c r="E106" s="107"/>
      <c r="F106" s="107"/>
      <c r="G106" s="107"/>
      <c r="H106" s="107"/>
    </row>
    <row r="107" spans="1:8" ht="15" customHeight="1" x14ac:dyDescent="0.35">
      <c r="A107" s="108"/>
      <c r="B107" s="108"/>
      <c r="C107" s="108"/>
      <c r="D107" s="108"/>
      <c r="E107" s="108"/>
      <c r="F107" s="108"/>
      <c r="G107" s="108"/>
      <c r="H107" s="108"/>
    </row>
    <row r="108" spans="1:8" ht="15" customHeight="1" x14ac:dyDescent="0.35">
      <c r="A108" s="108"/>
      <c r="B108" s="108"/>
      <c r="C108" s="108"/>
      <c r="D108" s="108"/>
      <c r="E108" s="108"/>
      <c r="F108" s="108"/>
      <c r="G108" s="108"/>
      <c r="H108" s="108"/>
    </row>
    <row r="109" spans="1:8" ht="15" customHeight="1" x14ac:dyDescent="0.35">
      <c r="A109" s="108"/>
      <c r="B109" s="108"/>
      <c r="C109" s="108"/>
      <c r="D109" s="108"/>
      <c r="E109" s="108"/>
      <c r="F109" s="108"/>
      <c r="G109" s="108"/>
      <c r="H109" s="108"/>
    </row>
    <row r="110" spans="1:8" ht="15" customHeight="1" x14ac:dyDescent="0.35">
      <c r="A110" s="108"/>
      <c r="B110" s="108"/>
      <c r="C110" s="108"/>
      <c r="D110" s="108"/>
      <c r="E110" s="108"/>
      <c r="F110" s="108"/>
      <c r="G110" s="108"/>
      <c r="H110" s="108"/>
    </row>
    <row r="111" spans="1:8" ht="16.5" customHeight="1" x14ac:dyDescent="0.35">
      <c r="A111" s="16" t="s">
        <v>41</v>
      </c>
      <c r="B111" s="107" t="s">
        <v>42</v>
      </c>
      <c r="C111" s="107"/>
      <c r="D111" s="107"/>
      <c r="E111" s="107"/>
      <c r="F111" s="107"/>
      <c r="G111" s="107"/>
      <c r="H111" s="107"/>
    </row>
    <row r="112" spans="1:8" ht="15" customHeight="1" x14ac:dyDescent="0.35">
      <c r="A112" s="108"/>
      <c r="B112" s="108"/>
      <c r="C112" s="108"/>
      <c r="D112" s="108"/>
      <c r="E112" s="108"/>
      <c r="F112" s="108"/>
      <c r="G112" s="108"/>
      <c r="H112" s="108"/>
    </row>
    <row r="113" spans="1:8" ht="15" customHeight="1" x14ac:dyDescent="0.35">
      <c r="A113" s="108"/>
      <c r="B113" s="108"/>
      <c r="C113" s="108"/>
      <c r="D113" s="108"/>
      <c r="E113" s="108"/>
      <c r="F113" s="108"/>
      <c r="G113" s="108"/>
      <c r="H113" s="108"/>
    </row>
    <row r="114" spans="1:8" ht="15" customHeight="1" x14ac:dyDescent="0.35">
      <c r="A114" s="108"/>
      <c r="B114" s="108"/>
      <c r="C114" s="108"/>
      <c r="D114" s="108"/>
      <c r="E114" s="108"/>
      <c r="F114" s="108"/>
      <c r="G114" s="108"/>
      <c r="H114" s="108"/>
    </row>
    <row r="115" spans="1:8" ht="30" customHeight="1" x14ac:dyDescent="0.35">
      <c r="A115" s="16" t="s">
        <v>43</v>
      </c>
      <c r="B115" s="107" t="s">
        <v>180</v>
      </c>
      <c r="C115" s="107"/>
      <c r="D115" s="107"/>
      <c r="E115" s="107"/>
      <c r="F115" s="107"/>
      <c r="G115" s="107"/>
      <c r="H115" s="107"/>
    </row>
    <row r="116" spans="1:8" ht="15" customHeight="1" x14ac:dyDescent="0.35">
      <c r="A116" s="108"/>
      <c r="B116" s="108"/>
      <c r="C116" s="108"/>
      <c r="D116" s="108"/>
      <c r="E116" s="108"/>
      <c r="F116" s="108"/>
      <c r="G116" s="108"/>
      <c r="H116" s="108"/>
    </row>
    <row r="117" spans="1:8" ht="15" customHeight="1" x14ac:dyDescent="0.35">
      <c r="A117" s="108"/>
      <c r="B117" s="108"/>
      <c r="C117" s="108"/>
      <c r="D117" s="108"/>
      <c r="E117" s="108"/>
      <c r="F117" s="108"/>
      <c r="G117" s="108"/>
      <c r="H117" s="108"/>
    </row>
    <row r="118" spans="1:8" ht="15" customHeight="1" x14ac:dyDescent="0.35">
      <c r="A118" s="108"/>
      <c r="B118" s="108"/>
      <c r="C118" s="108"/>
      <c r="D118" s="108"/>
      <c r="E118" s="108"/>
      <c r="F118" s="108"/>
      <c r="G118" s="108"/>
      <c r="H118" s="108"/>
    </row>
    <row r="119" spans="1:8" ht="6" customHeight="1" x14ac:dyDescent="0.35"/>
    <row r="120" spans="1:8" ht="18" customHeight="1" x14ac:dyDescent="0.35">
      <c r="A120" s="105" t="s">
        <v>63</v>
      </c>
      <c r="B120" s="105"/>
      <c r="C120" s="105"/>
      <c r="D120" s="105"/>
      <c r="E120" s="105"/>
      <c r="F120" s="105"/>
      <c r="G120" s="105"/>
      <c r="H120" s="105"/>
    </row>
    <row r="121" spans="1:8" ht="30" customHeight="1" x14ac:dyDescent="0.35">
      <c r="A121" s="16"/>
      <c r="B121" s="106" t="s">
        <v>64</v>
      </c>
      <c r="C121" s="106"/>
      <c r="D121" s="106"/>
      <c r="E121" s="106"/>
      <c r="F121" s="106"/>
      <c r="G121" s="106"/>
      <c r="H121" s="106"/>
    </row>
    <row r="122" spans="1:8" ht="16.5" customHeight="1" x14ac:dyDescent="0.35">
      <c r="A122" s="16" t="s">
        <v>39</v>
      </c>
      <c r="B122" s="107" t="s">
        <v>40</v>
      </c>
      <c r="C122" s="107"/>
      <c r="D122" s="107"/>
      <c r="E122" s="107"/>
      <c r="F122" s="107"/>
      <c r="G122" s="107"/>
      <c r="H122" s="107"/>
    </row>
    <row r="123" spans="1:8" ht="15" customHeight="1" x14ac:dyDescent="0.35">
      <c r="A123" s="108"/>
      <c r="B123" s="108"/>
      <c r="C123" s="108"/>
      <c r="D123" s="108"/>
      <c r="E123" s="108"/>
      <c r="F123" s="108"/>
      <c r="G123" s="108"/>
      <c r="H123" s="108"/>
    </row>
    <row r="124" spans="1:8" ht="15" customHeight="1" x14ac:dyDescent="0.35">
      <c r="A124" s="108"/>
      <c r="B124" s="108"/>
      <c r="C124" s="108"/>
      <c r="D124" s="108"/>
      <c r="E124" s="108"/>
      <c r="F124" s="108"/>
      <c r="G124" s="108"/>
      <c r="H124" s="108"/>
    </row>
    <row r="125" spans="1:8" ht="15" customHeight="1" x14ac:dyDescent="0.35">
      <c r="A125" s="108"/>
      <c r="B125" s="108"/>
      <c r="C125" s="108"/>
      <c r="D125" s="108"/>
      <c r="E125" s="108"/>
      <c r="F125" s="108"/>
      <c r="G125" s="108"/>
      <c r="H125" s="108"/>
    </row>
    <row r="126" spans="1:8" ht="15" customHeight="1" x14ac:dyDescent="0.35">
      <c r="A126" s="108"/>
      <c r="B126" s="108"/>
      <c r="C126" s="108"/>
      <c r="D126" s="108"/>
      <c r="E126" s="108"/>
      <c r="F126" s="108"/>
      <c r="G126" s="108"/>
      <c r="H126" s="108"/>
    </row>
    <row r="127" spans="1:8" ht="16.5" customHeight="1" x14ac:dyDescent="0.35">
      <c r="A127" s="16" t="s">
        <v>41</v>
      </c>
      <c r="B127" s="107" t="s">
        <v>42</v>
      </c>
      <c r="C127" s="107"/>
      <c r="D127" s="107"/>
      <c r="E127" s="107"/>
      <c r="F127" s="107"/>
      <c r="G127" s="107"/>
      <c r="H127" s="107"/>
    </row>
    <row r="128" spans="1:8" ht="15" customHeight="1" x14ac:dyDescent="0.35">
      <c r="A128" s="108"/>
      <c r="B128" s="108"/>
      <c r="C128" s="108"/>
      <c r="D128" s="108"/>
      <c r="E128" s="108"/>
      <c r="F128" s="108"/>
      <c r="G128" s="108"/>
      <c r="H128" s="108"/>
    </row>
    <row r="129" spans="1:8" ht="15" customHeight="1" x14ac:dyDescent="0.35">
      <c r="A129" s="108"/>
      <c r="B129" s="108"/>
      <c r="C129" s="108"/>
      <c r="D129" s="108"/>
      <c r="E129" s="108"/>
      <c r="F129" s="108"/>
      <c r="G129" s="108"/>
      <c r="H129" s="108"/>
    </row>
    <row r="130" spans="1:8" ht="15" customHeight="1" x14ac:dyDescent="0.35">
      <c r="A130" s="108"/>
      <c r="B130" s="108"/>
      <c r="C130" s="108"/>
      <c r="D130" s="108"/>
      <c r="E130" s="108"/>
      <c r="F130" s="108"/>
      <c r="G130" s="108"/>
      <c r="H130" s="108"/>
    </row>
    <row r="131" spans="1:8" ht="30" customHeight="1" x14ac:dyDescent="0.35">
      <c r="A131" s="16" t="s">
        <v>43</v>
      </c>
      <c r="B131" s="107" t="s">
        <v>180</v>
      </c>
      <c r="C131" s="107"/>
      <c r="D131" s="107"/>
      <c r="E131" s="107"/>
      <c r="F131" s="107"/>
      <c r="G131" s="107"/>
      <c r="H131" s="107"/>
    </row>
    <row r="132" spans="1:8" ht="15" customHeight="1" x14ac:dyDescent="0.35">
      <c r="A132" s="108"/>
      <c r="B132" s="108"/>
      <c r="C132" s="108"/>
      <c r="D132" s="108"/>
      <c r="E132" s="108"/>
      <c r="F132" s="108"/>
      <c r="G132" s="108"/>
      <c r="H132" s="108"/>
    </row>
    <row r="133" spans="1:8" ht="15" customHeight="1" x14ac:dyDescent="0.35">
      <c r="A133" s="108"/>
      <c r="B133" s="108"/>
      <c r="C133" s="108"/>
      <c r="D133" s="108"/>
      <c r="E133" s="108"/>
      <c r="F133" s="108"/>
      <c r="G133" s="108"/>
      <c r="H133" s="108"/>
    </row>
    <row r="134" spans="1:8" ht="15" customHeight="1" x14ac:dyDescent="0.35">
      <c r="A134" s="108"/>
      <c r="B134" s="108"/>
      <c r="C134" s="108"/>
      <c r="D134" s="108"/>
      <c r="E134" s="108"/>
      <c r="F134" s="108"/>
      <c r="G134" s="108"/>
      <c r="H134" s="108"/>
    </row>
    <row r="135" spans="1:8" ht="7.5" customHeight="1" x14ac:dyDescent="0.35"/>
    <row r="136" spans="1:8" ht="36" customHeight="1" x14ac:dyDescent="0.35">
      <c r="A136" s="100" t="s">
        <v>65</v>
      </c>
      <c r="B136" s="100"/>
      <c r="C136" s="100"/>
      <c r="D136" s="100"/>
      <c r="E136" s="100"/>
      <c r="F136" s="100"/>
      <c r="G136" s="100"/>
      <c r="H136" s="100"/>
    </row>
    <row r="137" spans="1:8" ht="6" customHeight="1" x14ac:dyDescent="0.35"/>
    <row r="138" spans="1:8" ht="18" customHeight="1" x14ac:dyDescent="0.35">
      <c r="A138" s="105" t="s">
        <v>66</v>
      </c>
      <c r="B138" s="105"/>
      <c r="C138" s="105"/>
      <c r="D138" s="105"/>
      <c r="E138" s="105"/>
      <c r="F138" s="105"/>
      <c r="G138" s="105"/>
      <c r="H138" s="105"/>
    </row>
    <row r="139" spans="1:8" ht="30" customHeight="1" x14ac:dyDescent="0.35">
      <c r="A139" s="16"/>
      <c r="B139" s="106" t="s">
        <v>67</v>
      </c>
      <c r="C139" s="106"/>
      <c r="D139" s="106"/>
      <c r="E139" s="106"/>
      <c r="F139" s="106"/>
      <c r="G139" s="106"/>
      <c r="H139" s="106"/>
    </row>
    <row r="140" spans="1:8" ht="16.5" customHeight="1" x14ac:dyDescent="0.35">
      <c r="A140" s="16" t="s">
        <v>39</v>
      </c>
      <c r="B140" s="107" t="s">
        <v>40</v>
      </c>
      <c r="C140" s="107"/>
      <c r="D140" s="107"/>
      <c r="E140" s="107"/>
      <c r="F140" s="107"/>
      <c r="G140" s="107"/>
      <c r="H140" s="107"/>
    </row>
    <row r="141" spans="1:8" ht="15" customHeight="1" x14ac:dyDescent="0.35">
      <c r="A141" s="108"/>
      <c r="B141" s="108"/>
      <c r="C141" s="108"/>
      <c r="D141" s="108"/>
      <c r="E141" s="108"/>
      <c r="F141" s="108"/>
      <c r="G141" s="108"/>
      <c r="H141" s="108"/>
    </row>
    <row r="142" spans="1:8" ht="15" customHeight="1" x14ac:dyDescent="0.35">
      <c r="A142" s="108"/>
      <c r="B142" s="108"/>
      <c r="C142" s="108"/>
      <c r="D142" s="108"/>
      <c r="E142" s="108"/>
      <c r="F142" s="108"/>
      <c r="G142" s="108"/>
      <c r="H142" s="108"/>
    </row>
    <row r="143" spans="1:8" ht="15" customHeight="1" x14ac:dyDescent="0.35">
      <c r="A143" s="108"/>
      <c r="B143" s="108"/>
      <c r="C143" s="108"/>
      <c r="D143" s="108"/>
      <c r="E143" s="108"/>
      <c r="F143" s="108"/>
      <c r="G143" s="108"/>
      <c r="H143" s="108"/>
    </row>
    <row r="144" spans="1:8" ht="15" customHeight="1" x14ac:dyDescent="0.35">
      <c r="A144" s="108"/>
      <c r="B144" s="108"/>
      <c r="C144" s="108"/>
      <c r="D144" s="108"/>
      <c r="E144" s="108"/>
      <c r="F144" s="108"/>
      <c r="G144" s="108"/>
      <c r="H144" s="108"/>
    </row>
    <row r="145" spans="1:8" ht="16.5" customHeight="1" x14ac:dyDescent="0.35">
      <c r="A145" s="16" t="s">
        <v>41</v>
      </c>
      <c r="B145" s="107" t="s">
        <v>42</v>
      </c>
      <c r="C145" s="107"/>
      <c r="D145" s="107"/>
      <c r="E145" s="107"/>
      <c r="F145" s="107"/>
      <c r="G145" s="107"/>
      <c r="H145" s="107"/>
    </row>
    <row r="146" spans="1:8" ht="15" customHeight="1" x14ac:dyDescent="0.35">
      <c r="A146" s="108"/>
      <c r="B146" s="108"/>
      <c r="C146" s="108"/>
      <c r="D146" s="108"/>
      <c r="E146" s="108"/>
      <c r="F146" s="108"/>
      <c r="G146" s="108"/>
      <c r="H146" s="108"/>
    </row>
    <row r="147" spans="1:8" ht="15" customHeight="1" x14ac:dyDescent="0.35">
      <c r="A147" s="108"/>
      <c r="B147" s="108"/>
      <c r="C147" s="108"/>
      <c r="D147" s="108"/>
      <c r="E147" s="108"/>
      <c r="F147" s="108"/>
      <c r="G147" s="108"/>
      <c r="H147" s="108"/>
    </row>
    <row r="148" spans="1:8" ht="15" customHeight="1" x14ac:dyDescent="0.35">
      <c r="A148" s="108"/>
      <c r="B148" s="108"/>
      <c r="C148" s="108"/>
      <c r="D148" s="108"/>
      <c r="E148" s="108"/>
      <c r="F148" s="108"/>
      <c r="G148" s="108"/>
      <c r="H148" s="108"/>
    </row>
    <row r="149" spans="1:8" ht="30" customHeight="1" x14ac:dyDescent="0.35">
      <c r="A149" s="16" t="s">
        <v>43</v>
      </c>
      <c r="B149" s="107" t="s">
        <v>180</v>
      </c>
      <c r="C149" s="107"/>
      <c r="D149" s="107"/>
      <c r="E149" s="107"/>
      <c r="F149" s="107"/>
      <c r="G149" s="107"/>
      <c r="H149" s="107"/>
    </row>
    <row r="150" spans="1:8" ht="15" customHeight="1" x14ac:dyDescent="0.35">
      <c r="A150" s="108"/>
      <c r="B150" s="108"/>
      <c r="C150" s="108"/>
      <c r="D150" s="108"/>
      <c r="E150" s="108"/>
      <c r="F150" s="108"/>
      <c r="G150" s="108"/>
      <c r="H150" s="108"/>
    </row>
    <row r="151" spans="1:8" ht="15" customHeight="1" x14ac:dyDescent="0.35">
      <c r="A151" s="108"/>
      <c r="B151" s="108"/>
      <c r="C151" s="108"/>
      <c r="D151" s="108"/>
      <c r="E151" s="108"/>
      <c r="F151" s="108"/>
      <c r="G151" s="108"/>
      <c r="H151" s="108"/>
    </row>
    <row r="152" spans="1:8" ht="15" customHeight="1" x14ac:dyDescent="0.35">
      <c r="A152" s="108"/>
      <c r="B152" s="108"/>
      <c r="C152" s="108"/>
      <c r="D152" s="108"/>
      <c r="E152" s="108"/>
      <c r="F152" s="108"/>
      <c r="G152" s="108"/>
      <c r="H152" s="108"/>
    </row>
    <row r="153" spans="1:8" ht="6" customHeight="1" x14ac:dyDescent="0.35"/>
    <row r="154" spans="1:8" ht="18" customHeight="1" x14ac:dyDescent="0.35">
      <c r="A154" s="105" t="s">
        <v>68</v>
      </c>
      <c r="B154" s="105"/>
      <c r="C154" s="105"/>
      <c r="D154" s="105"/>
      <c r="E154" s="105"/>
      <c r="F154" s="105"/>
      <c r="G154" s="105"/>
      <c r="H154" s="105"/>
    </row>
    <row r="155" spans="1:8" ht="30" customHeight="1" x14ac:dyDescent="0.35">
      <c r="A155" s="16"/>
      <c r="B155" s="106" t="s">
        <v>69</v>
      </c>
      <c r="C155" s="106"/>
      <c r="D155" s="106"/>
      <c r="E155" s="106"/>
      <c r="F155" s="106"/>
      <c r="G155" s="106"/>
      <c r="H155" s="106"/>
    </row>
    <row r="156" spans="1:8" ht="16.5" customHeight="1" x14ac:dyDescent="0.35">
      <c r="A156" s="16" t="s">
        <v>39</v>
      </c>
      <c r="B156" s="107" t="s">
        <v>40</v>
      </c>
      <c r="C156" s="107"/>
      <c r="D156" s="107"/>
      <c r="E156" s="107"/>
      <c r="F156" s="107"/>
      <c r="G156" s="107"/>
      <c r="H156" s="107"/>
    </row>
    <row r="157" spans="1:8" ht="15" customHeight="1" x14ac:dyDescent="0.35">
      <c r="A157" s="108"/>
      <c r="B157" s="108"/>
      <c r="C157" s="108"/>
      <c r="D157" s="108"/>
      <c r="E157" s="108"/>
      <c r="F157" s="108"/>
      <c r="G157" s="108"/>
      <c r="H157" s="108"/>
    </row>
    <row r="158" spans="1:8" ht="15" customHeight="1" x14ac:dyDescent="0.35">
      <c r="A158" s="108"/>
      <c r="B158" s="108"/>
      <c r="C158" s="108"/>
      <c r="D158" s="108"/>
      <c r="E158" s="108"/>
      <c r="F158" s="108"/>
      <c r="G158" s="108"/>
      <c r="H158" s="108"/>
    </row>
    <row r="159" spans="1:8" ht="15" customHeight="1" x14ac:dyDescent="0.35">
      <c r="A159" s="108"/>
      <c r="B159" s="108"/>
      <c r="C159" s="108"/>
      <c r="D159" s="108"/>
      <c r="E159" s="108"/>
      <c r="F159" s="108"/>
      <c r="G159" s="108"/>
      <c r="H159" s="108"/>
    </row>
    <row r="160" spans="1:8" ht="15" customHeight="1" x14ac:dyDescent="0.35">
      <c r="A160" s="108"/>
      <c r="B160" s="108"/>
      <c r="C160" s="108"/>
      <c r="D160" s="108"/>
      <c r="E160" s="108"/>
      <c r="F160" s="108"/>
      <c r="G160" s="108"/>
      <c r="H160" s="108"/>
    </row>
    <row r="161" spans="1:8" ht="16.5" customHeight="1" x14ac:dyDescent="0.35">
      <c r="A161" s="16" t="s">
        <v>41</v>
      </c>
      <c r="B161" s="107" t="s">
        <v>42</v>
      </c>
      <c r="C161" s="107"/>
      <c r="D161" s="107"/>
      <c r="E161" s="107"/>
      <c r="F161" s="107"/>
      <c r="G161" s="107"/>
      <c r="H161" s="107"/>
    </row>
    <row r="162" spans="1:8" ht="15" customHeight="1" x14ac:dyDescent="0.35">
      <c r="A162" s="108"/>
      <c r="B162" s="108"/>
      <c r="C162" s="108"/>
      <c r="D162" s="108"/>
      <c r="E162" s="108"/>
      <c r="F162" s="108"/>
      <c r="G162" s="108"/>
      <c r="H162" s="108"/>
    </row>
    <row r="163" spans="1:8" ht="15" customHeight="1" x14ac:dyDescent="0.35">
      <c r="A163" s="108"/>
      <c r="B163" s="108"/>
      <c r="C163" s="108"/>
      <c r="D163" s="108"/>
      <c r="E163" s="108"/>
      <c r="F163" s="108"/>
      <c r="G163" s="108"/>
      <c r="H163" s="108"/>
    </row>
    <row r="164" spans="1:8" ht="15" customHeight="1" x14ac:dyDescent="0.35">
      <c r="A164" s="108"/>
      <c r="B164" s="108"/>
      <c r="C164" s="108"/>
      <c r="D164" s="108"/>
      <c r="E164" s="108"/>
      <c r="F164" s="108"/>
      <c r="G164" s="108"/>
      <c r="H164" s="108"/>
    </row>
    <row r="165" spans="1:8" ht="30" customHeight="1" x14ac:dyDescent="0.35">
      <c r="A165" s="16" t="s">
        <v>43</v>
      </c>
      <c r="B165" s="107" t="s">
        <v>180</v>
      </c>
      <c r="C165" s="107"/>
      <c r="D165" s="107"/>
      <c r="E165" s="107"/>
      <c r="F165" s="107"/>
      <c r="G165" s="107"/>
      <c r="H165" s="107"/>
    </row>
    <row r="166" spans="1:8" ht="15" customHeight="1" x14ac:dyDescent="0.35">
      <c r="A166" s="108"/>
      <c r="B166" s="108"/>
      <c r="C166" s="108"/>
      <c r="D166" s="108"/>
      <c r="E166" s="108"/>
      <c r="F166" s="108"/>
      <c r="G166" s="108"/>
      <c r="H166" s="108"/>
    </row>
    <row r="167" spans="1:8" ht="15" customHeight="1" x14ac:dyDescent="0.35">
      <c r="A167" s="108"/>
      <c r="B167" s="108"/>
      <c r="C167" s="108"/>
      <c r="D167" s="108"/>
      <c r="E167" s="108"/>
      <c r="F167" s="108"/>
      <c r="G167" s="108"/>
      <c r="H167" s="108"/>
    </row>
    <row r="168" spans="1:8" ht="15" customHeight="1" x14ac:dyDescent="0.35">
      <c r="A168" s="108"/>
      <c r="B168" s="108"/>
      <c r="C168" s="108"/>
      <c r="D168" s="108"/>
      <c r="E168" s="108"/>
      <c r="F168" s="108"/>
      <c r="G168" s="108"/>
      <c r="H168" s="108"/>
    </row>
    <row r="169" spans="1:8" ht="6" customHeight="1" x14ac:dyDescent="0.35"/>
    <row r="170" spans="1:8" ht="18" customHeight="1" x14ac:dyDescent="0.35">
      <c r="A170" s="105" t="s">
        <v>70</v>
      </c>
      <c r="B170" s="105"/>
      <c r="C170" s="105"/>
      <c r="D170" s="105"/>
      <c r="E170" s="105"/>
      <c r="F170" s="105"/>
      <c r="G170" s="105"/>
      <c r="H170" s="105"/>
    </row>
    <row r="171" spans="1:8" ht="30" customHeight="1" x14ac:dyDescent="0.35">
      <c r="A171" s="16"/>
      <c r="B171" s="106" t="s">
        <v>71</v>
      </c>
      <c r="C171" s="106"/>
      <c r="D171" s="106"/>
      <c r="E171" s="106"/>
      <c r="F171" s="106"/>
      <c r="G171" s="106"/>
      <c r="H171" s="106"/>
    </row>
    <row r="172" spans="1:8" ht="16.5" customHeight="1" x14ac:dyDescent="0.35">
      <c r="A172" s="16" t="s">
        <v>39</v>
      </c>
      <c r="B172" s="107" t="s">
        <v>40</v>
      </c>
      <c r="C172" s="107"/>
      <c r="D172" s="107"/>
      <c r="E172" s="107"/>
      <c r="F172" s="107"/>
      <c r="G172" s="107"/>
      <c r="H172" s="107"/>
    </row>
    <row r="173" spans="1:8" ht="15" customHeight="1" x14ac:dyDescent="0.35">
      <c r="A173" s="108"/>
      <c r="B173" s="108"/>
      <c r="C173" s="108"/>
      <c r="D173" s="108"/>
      <c r="E173" s="108"/>
      <c r="F173" s="108"/>
      <c r="G173" s="108"/>
      <c r="H173" s="108"/>
    </row>
    <row r="174" spans="1:8" ht="15" customHeight="1" x14ac:dyDescent="0.35">
      <c r="A174" s="108"/>
      <c r="B174" s="108"/>
      <c r="C174" s="108"/>
      <c r="D174" s="108"/>
      <c r="E174" s="108"/>
      <c r="F174" s="108"/>
      <c r="G174" s="108"/>
      <c r="H174" s="108"/>
    </row>
    <row r="175" spans="1:8" ht="15" customHeight="1" x14ac:dyDescent="0.35">
      <c r="A175" s="108"/>
      <c r="B175" s="108"/>
      <c r="C175" s="108"/>
      <c r="D175" s="108"/>
      <c r="E175" s="108"/>
      <c r="F175" s="108"/>
      <c r="G175" s="108"/>
      <c r="H175" s="108"/>
    </row>
    <row r="176" spans="1:8" ht="15" customHeight="1" x14ac:dyDescent="0.35">
      <c r="A176" s="108"/>
      <c r="B176" s="108"/>
      <c r="C176" s="108"/>
      <c r="D176" s="108"/>
      <c r="E176" s="108"/>
      <c r="F176" s="108"/>
      <c r="G176" s="108"/>
      <c r="H176" s="108"/>
    </row>
    <row r="177" spans="1:8" ht="16.5" customHeight="1" x14ac:dyDescent="0.35">
      <c r="A177" s="16" t="s">
        <v>41</v>
      </c>
      <c r="B177" s="107" t="s">
        <v>42</v>
      </c>
      <c r="C177" s="107"/>
      <c r="D177" s="107"/>
      <c r="E177" s="107"/>
      <c r="F177" s="107"/>
      <c r="G177" s="107"/>
      <c r="H177" s="107"/>
    </row>
    <row r="178" spans="1:8" ht="15" customHeight="1" x14ac:dyDescent="0.35">
      <c r="A178" s="108"/>
      <c r="B178" s="108"/>
      <c r="C178" s="108"/>
      <c r="D178" s="108"/>
      <c r="E178" s="108"/>
      <c r="F178" s="108"/>
      <c r="G178" s="108"/>
      <c r="H178" s="108"/>
    </row>
    <row r="179" spans="1:8" ht="15" customHeight="1" x14ac:dyDescent="0.35">
      <c r="A179" s="108"/>
      <c r="B179" s="108"/>
      <c r="C179" s="108"/>
      <c r="D179" s="108"/>
      <c r="E179" s="108"/>
      <c r="F179" s="108"/>
      <c r="G179" s="108"/>
      <c r="H179" s="108"/>
    </row>
    <row r="180" spans="1:8" ht="15" customHeight="1" x14ac:dyDescent="0.35">
      <c r="A180" s="108"/>
      <c r="B180" s="108"/>
      <c r="C180" s="108"/>
      <c r="D180" s="108"/>
      <c r="E180" s="108"/>
      <c r="F180" s="108"/>
      <c r="G180" s="108"/>
      <c r="H180" s="108"/>
    </row>
    <row r="181" spans="1:8" ht="30" customHeight="1" x14ac:dyDescent="0.35">
      <c r="A181" s="16" t="s">
        <v>43</v>
      </c>
      <c r="B181" s="107" t="s">
        <v>180</v>
      </c>
      <c r="C181" s="107"/>
      <c r="D181" s="107"/>
      <c r="E181" s="107"/>
      <c r="F181" s="107"/>
      <c r="G181" s="107"/>
      <c r="H181" s="107"/>
    </row>
    <row r="182" spans="1:8" ht="15" customHeight="1" x14ac:dyDescent="0.35">
      <c r="A182" s="108"/>
      <c r="B182" s="108"/>
      <c r="C182" s="108"/>
      <c r="D182" s="108"/>
      <c r="E182" s="108"/>
      <c r="F182" s="108"/>
      <c r="G182" s="108"/>
      <c r="H182" s="108"/>
    </row>
    <row r="183" spans="1:8" ht="15" customHeight="1" x14ac:dyDescent="0.35">
      <c r="A183" s="108"/>
      <c r="B183" s="108"/>
      <c r="C183" s="108"/>
      <c r="D183" s="108"/>
      <c r="E183" s="108"/>
      <c r="F183" s="108"/>
      <c r="G183" s="108"/>
      <c r="H183" s="108"/>
    </row>
    <row r="184" spans="1:8" ht="15" customHeight="1" x14ac:dyDescent="0.35">
      <c r="A184" s="108"/>
      <c r="B184" s="108"/>
      <c r="C184" s="108"/>
      <c r="D184" s="108"/>
      <c r="E184" s="108"/>
      <c r="F184" s="108"/>
      <c r="G184" s="108"/>
      <c r="H184" s="108"/>
    </row>
    <row r="185" spans="1:8" ht="7.5" customHeight="1" x14ac:dyDescent="0.35"/>
    <row r="186" spans="1:8" ht="36" customHeight="1" x14ac:dyDescent="0.35">
      <c r="A186" s="100" t="s">
        <v>72</v>
      </c>
      <c r="B186" s="100"/>
      <c r="C186" s="100"/>
      <c r="D186" s="100"/>
      <c r="E186" s="100"/>
      <c r="F186" s="100"/>
      <c r="G186" s="100"/>
      <c r="H186" s="100"/>
    </row>
    <row r="187" spans="1:8" ht="6" customHeight="1" x14ac:dyDescent="0.35"/>
    <row r="188" spans="1:8" ht="18" customHeight="1" x14ac:dyDescent="0.35">
      <c r="A188" s="105" t="s">
        <v>73</v>
      </c>
      <c r="B188" s="105"/>
      <c r="C188" s="105"/>
      <c r="D188" s="105"/>
      <c r="E188" s="105"/>
      <c r="F188" s="105"/>
      <c r="G188" s="105"/>
      <c r="H188" s="105"/>
    </row>
    <row r="189" spans="1:8" ht="30" customHeight="1" x14ac:dyDescent="0.35">
      <c r="A189" s="16"/>
      <c r="B189" s="106" t="s">
        <v>74</v>
      </c>
      <c r="C189" s="106"/>
      <c r="D189" s="106"/>
      <c r="E189" s="106"/>
      <c r="F189" s="106"/>
      <c r="G189" s="106"/>
      <c r="H189" s="106"/>
    </row>
    <row r="190" spans="1:8" ht="16.5" customHeight="1" x14ac:dyDescent="0.35">
      <c r="A190" s="16" t="s">
        <v>39</v>
      </c>
      <c r="B190" s="107" t="s">
        <v>40</v>
      </c>
      <c r="C190" s="107"/>
      <c r="D190" s="107"/>
      <c r="E190" s="107"/>
      <c r="F190" s="107"/>
      <c r="G190" s="107"/>
      <c r="H190" s="107"/>
    </row>
    <row r="191" spans="1:8" ht="15" customHeight="1" x14ac:dyDescent="0.35">
      <c r="A191" s="108"/>
      <c r="B191" s="108"/>
      <c r="C191" s="108"/>
      <c r="D191" s="108"/>
      <c r="E191" s="108"/>
      <c r="F191" s="108"/>
      <c r="G191" s="108"/>
      <c r="H191" s="108"/>
    </row>
    <row r="192" spans="1:8" ht="15" customHeight="1" x14ac:dyDescent="0.35">
      <c r="A192" s="108"/>
      <c r="B192" s="108"/>
      <c r="C192" s="108"/>
      <c r="D192" s="108"/>
      <c r="E192" s="108"/>
      <c r="F192" s="108"/>
      <c r="G192" s="108"/>
      <c r="H192" s="108"/>
    </row>
    <row r="193" spans="1:8" ht="15" customHeight="1" x14ac:dyDescent="0.35">
      <c r="A193" s="108"/>
      <c r="B193" s="108"/>
      <c r="C193" s="108"/>
      <c r="D193" s="108"/>
      <c r="E193" s="108"/>
      <c r="F193" s="108"/>
      <c r="G193" s="108"/>
      <c r="H193" s="108"/>
    </row>
    <row r="194" spans="1:8" ht="15" customHeight="1" x14ac:dyDescent="0.35">
      <c r="A194" s="108"/>
      <c r="B194" s="108"/>
      <c r="C194" s="108"/>
      <c r="D194" s="108"/>
      <c r="E194" s="108"/>
      <c r="F194" s="108"/>
      <c r="G194" s="108"/>
      <c r="H194" s="108"/>
    </row>
    <row r="195" spans="1:8" ht="16.5" customHeight="1" x14ac:dyDescent="0.35">
      <c r="A195" s="16" t="s">
        <v>41</v>
      </c>
      <c r="B195" s="107" t="s">
        <v>42</v>
      </c>
      <c r="C195" s="107"/>
      <c r="D195" s="107"/>
      <c r="E195" s="107"/>
      <c r="F195" s="107"/>
      <c r="G195" s="107"/>
      <c r="H195" s="107"/>
    </row>
    <row r="196" spans="1:8" ht="15" customHeight="1" x14ac:dyDescent="0.35">
      <c r="A196" s="108"/>
      <c r="B196" s="108"/>
      <c r="C196" s="108"/>
      <c r="D196" s="108"/>
      <c r="E196" s="108"/>
      <c r="F196" s="108"/>
      <c r="G196" s="108"/>
      <c r="H196" s="108"/>
    </row>
    <row r="197" spans="1:8" ht="15" customHeight="1" x14ac:dyDescent="0.35">
      <c r="A197" s="108"/>
      <c r="B197" s="108"/>
      <c r="C197" s="108"/>
      <c r="D197" s="108"/>
      <c r="E197" s="108"/>
      <c r="F197" s="108"/>
      <c r="G197" s="108"/>
      <c r="H197" s="108"/>
    </row>
    <row r="198" spans="1:8" ht="15" customHeight="1" x14ac:dyDescent="0.35">
      <c r="A198" s="108"/>
      <c r="B198" s="108"/>
      <c r="C198" s="108"/>
      <c r="D198" s="108"/>
      <c r="E198" s="108"/>
      <c r="F198" s="108"/>
      <c r="G198" s="108"/>
      <c r="H198" s="108"/>
    </row>
    <row r="199" spans="1:8" ht="30" customHeight="1" x14ac:dyDescent="0.35">
      <c r="A199" s="16" t="s">
        <v>43</v>
      </c>
      <c r="B199" s="107" t="s">
        <v>180</v>
      </c>
      <c r="C199" s="107"/>
      <c r="D199" s="107"/>
      <c r="E199" s="107"/>
      <c r="F199" s="107"/>
      <c r="G199" s="107"/>
      <c r="H199" s="107"/>
    </row>
    <row r="200" spans="1:8" ht="15" customHeight="1" x14ac:dyDescent="0.35">
      <c r="A200" s="108"/>
      <c r="B200" s="108"/>
      <c r="C200" s="108"/>
      <c r="D200" s="108"/>
      <c r="E200" s="108"/>
      <c r="F200" s="108"/>
      <c r="G200" s="108"/>
      <c r="H200" s="108"/>
    </row>
    <row r="201" spans="1:8" ht="15" customHeight="1" x14ac:dyDescent="0.35">
      <c r="A201" s="108"/>
      <c r="B201" s="108"/>
      <c r="C201" s="108"/>
      <c r="D201" s="108"/>
      <c r="E201" s="108"/>
      <c r="F201" s="108"/>
      <c r="G201" s="108"/>
      <c r="H201" s="108"/>
    </row>
    <row r="202" spans="1:8" ht="15" customHeight="1" x14ac:dyDescent="0.35">
      <c r="A202" s="108"/>
      <c r="B202" s="108"/>
      <c r="C202" s="108"/>
      <c r="D202" s="108"/>
      <c r="E202" s="108"/>
      <c r="F202" s="108"/>
      <c r="G202" s="108"/>
      <c r="H202" s="108"/>
    </row>
    <row r="203" spans="1:8" ht="6" customHeight="1" x14ac:dyDescent="0.35"/>
    <row r="204" spans="1:8" ht="18" customHeight="1" x14ac:dyDescent="0.35">
      <c r="A204" s="105" t="s">
        <v>75</v>
      </c>
      <c r="B204" s="105"/>
      <c r="C204" s="105"/>
      <c r="D204" s="105"/>
      <c r="E204" s="105"/>
      <c r="F204" s="105"/>
      <c r="G204" s="105"/>
      <c r="H204" s="105"/>
    </row>
    <row r="205" spans="1:8" ht="30" customHeight="1" x14ac:dyDescent="0.35">
      <c r="A205" s="16"/>
      <c r="B205" s="106" t="s">
        <v>76</v>
      </c>
      <c r="C205" s="106"/>
      <c r="D205" s="106"/>
      <c r="E205" s="106"/>
      <c r="F205" s="106"/>
      <c r="G205" s="106"/>
      <c r="H205" s="106"/>
    </row>
    <row r="206" spans="1:8" ht="16.5" customHeight="1" x14ac:dyDescent="0.35">
      <c r="A206" s="16" t="s">
        <v>39</v>
      </c>
      <c r="B206" s="107" t="s">
        <v>40</v>
      </c>
      <c r="C206" s="107"/>
      <c r="D206" s="107"/>
      <c r="E206" s="107"/>
      <c r="F206" s="107"/>
      <c r="G206" s="107"/>
      <c r="H206" s="107"/>
    </row>
    <row r="207" spans="1:8" ht="15" customHeight="1" x14ac:dyDescent="0.35">
      <c r="A207" s="108"/>
      <c r="B207" s="108"/>
      <c r="C207" s="108"/>
      <c r="D207" s="108"/>
      <c r="E207" s="108"/>
      <c r="F207" s="108"/>
      <c r="G207" s="108"/>
      <c r="H207" s="108"/>
    </row>
    <row r="208" spans="1:8" ht="15" customHeight="1" x14ac:dyDescent="0.35">
      <c r="A208" s="108"/>
      <c r="B208" s="108"/>
      <c r="C208" s="108"/>
      <c r="D208" s="108"/>
      <c r="E208" s="108"/>
      <c r="F208" s="108"/>
      <c r="G208" s="108"/>
      <c r="H208" s="108"/>
    </row>
    <row r="209" spans="1:8" ht="15" customHeight="1" x14ac:dyDescent="0.35">
      <c r="A209" s="108"/>
      <c r="B209" s="108"/>
      <c r="C209" s="108"/>
      <c r="D209" s="108"/>
      <c r="E209" s="108"/>
      <c r="F209" s="108"/>
      <c r="G209" s="108"/>
      <c r="H209" s="108"/>
    </row>
    <row r="210" spans="1:8" ht="16.5" customHeight="1" x14ac:dyDescent="0.35">
      <c r="A210" s="16" t="s">
        <v>41</v>
      </c>
      <c r="B210" s="107" t="s">
        <v>42</v>
      </c>
      <c r="C210" s="107"/>
      <c r="D210" s="107"/>
      <c r="E210" s="107"/>
      <c r="F210" s="107"/>
      <c r="G210" s="107"/>
      <c r="H210" s="107"/>
    </row>
    <row r="211" spans="1:8" ht="15" customHeight="1" x14ac:dyDescent="0.35">
      <c r="A211" s="108"/>
      <c r="B211" s="108"/>
      <c r="C211" s="108"/>
      <c r="D211" s="108"/>
      <c r="E211" s="108"/>
      <c r="F211" s="108"/>
      <c r="G211" s="108"/>
      <c r="H211" s="108"/>
    </row>
    <row r="212" spans="1:8" ht="15" customHeight="1" x14ac:dyDescent="0.35">
      <c r="A212" s="108"/>
      <c r="B212" s="108"/>
      <c r="C212" s="108"/>
      <c r="D212" s="108"/>
      <c r="E212" s="108"/>
      <c r="F212" s="108"/>
      <c r="G212" s="108"/>
      <c r="H212" s="108"/>
    </row>
    <row r="213" spans="1:8" ht="30" customHeight="1" x14ac:dyDescent="0.35">
      <c r="A213" s="16" t="s">
        <v>43</v>
      </c>
      <c r="B213" s="107" t="s">
        <v>44</v>
      </c>
      <c r="C213" s="107"/>
      <c r="D213" s="107"/>
      <c r="E213" s="107"/>
      <c r="F213" s="107"/>
      <c r="G213" s="107"/>
      <c r="H213" s="107"/>
    </row>
    <row r="214" spans="1:8" ht="15" customHeight="1" x14ac:dyDescent="0.35">
      <c r="A214" s="108"/>
      <c r="B214" s="108"/>
      <c r="C214" s="108"/>
      <c r="D214" s="108"/>
      <c r="E214" s="108"/>
      <c r="F214" s="108"/>
      <c r="G214" s="108"/>
      <c r="H214" s="108"/>
    </row>
    <row r="215" spans="1:8" ht="15" customHeight="1" x14ac:dyDescent="0.35">
      <c r="A215" s="108"/>
      <c r="B215" s="108"/>
      <c r="C215" s="108"/>
      <c r="D215" s="108"/>
      <c r="E215" s="108"/>
      <c r="F215" s="108"/>
      <c r="G215" s="108"/>
      <c r="H215" s="108"/>
    </row>
    <row r="216" spans="1:8" ht="30" customHeight="1" x14ac:dyDescent="0.35">
      <c r="A216" s="16" t="s">
        <v>53</v>
      </c>
      <c r="B216" s="107" t="s">
        <v>182</v>
      </c>
      <c r="C216" s="107"/>
      <c r="D216" s="107"/>
      <c r="E216" s="107"/>
      <c r="F216" s="107"/>
      <c r="G216" s="107"/>
      <c r="H216" s="107"/>
    </row>
    <row r="217" spans="1:8" ht="15" customHeight="1" x14ac:dyDescent="0.35">
      <c r="A217" s="108"/>
      <c r="B217" s="108"/>
      <c r="C217" s="108"/>
      <c r="D217" s="108"/>
      <c r="E217" s="108"/>
      <c r="F217" s="108"/>
      <c r="G217" s="108"/>
      <c r="H217" s="108"/>
    </row>
    <row r="218" spans="1:8" ht="15" customHeight="1" x14ac:dyDescent="0.35">
      <c r="A218" s="108"/>
      <c r="B218" s="108"/>
      <c r="C218" s="108"/>
      <c r="D218" s="108"/>
      <c r="E218" s="108"/>
      <c r="F218" s="108"/>
      <c r="G218" s="108"/>
      <c r="H218" s="108"/>
    </row>
    <row r="219" spans="1:8" ht="15" customHeight="1" x14ac:dyDescent="0.35">
      <c r="A219" s="108"/>
      <c r="B219" s="108"/>
      <c r="C219" s="108"/>
      <c r="D219" s="108"/>
      <c r="E219" s="108"/>
      <c r="F219" s="108"/>
      <c r="G219" s="108"/>
      <c r="H219" s="108"/>
    </row>
    <row r="220" spans="1:8" ht="6" customHeight="1" x14ac:dyDescent="0.35"/>
    <row r="221" spans="1:8" ht="18" customHeight="1" x14ac:dyDescent="0.35">
      <c r="A221" s="105" t="s">
        <v>77</v>
      </c>
      <c r="B221" s="105"/>
      <c r="C221" s="105"/>
      <c r="D221" s="105"/>
      <c r="E221" s="105"/>
      <c r="F221" s="105"/>
      <c r="G221" s="105"/>
      <c r="H221" s="105"/>
    </row>
    <row r="222" spans="1:8" ht="30" customHeight="1" x14ac:dyDescent="0.35">
      <c r="A222" s="16"/>
      <c r="B222" s="106" t="s">
        <v>78</v>
      </c>
      <c r="C222" s="106"/>
      <c r="D222" s="106"/>
      <c r="E222" s="106"/>
      <c r="F222" s="106"/>
      <c r="G222" s="106"/>
      <c r="H222" s="106"/>
    </row>
    <row r="223" spans="1:8" ht="16.5" customHeight="1" x14ac:dyDescent="0.35">
      <c r="A223" s="16" t="s">
        <v>39</v>
      </c>
      <c r="B223" s="107" t="s">
        <v>40</v>
      </c>
      <c r="C223" s="107"/>
      <c r="D223" s="107"/>
      <c r="E223" s="107"/>
      <c r="F223" s="107"/>
      <c r="G223" s="107"/>
      <c r="H223" s="107"/>
    </row>
    <row r="224" spans="1:8" ht="15" customHeight="1" x14ac:dyDescent="0.35">
      <c r="A224" s="108"/>
      <c r="B224" s="108"/>
      <c r="C224" s="108"/>
      <c r="D224" s="108"/>
      <c r="E224" s="108"/>
      <c r="F224" s="108"/>
      <c r="G224" s="108"/>
      <c r="H224" s="108"/>
    </row>
    <row r="225" spans="1:8" ht="15" customHeight="1" x14ac:dyDescent="0.35">
      <c r="A225" s="108"/>
      <c r="B225" s="108"/>
      <c r="C225" s="108"/>
      <c r="D225" s="108"/>
      <c r="E225" s="108"/>
      <c r="F225" s="108"/>
      <c r="G225" s="108"/>
      <c r="H225" s="108"/>
    </row>
    <row r="226" spans="1:8" ht="15" customHeight="1" x14ac:dyDescent="0.35">
      <c r="A226" s="108"/>
      <c r="B226" s="108"/>
      <c r="C226" s="108"/>
      <c r="D226" s="108"/>
      <c r="E226" s="108"/>
      <c r="F226" s="108"/>
      <c r="G226" s="108"/>
      <c r="H226" s="108"/>
    </row>
    <row r="227" spans="1:8" ht="15" customHeight="1" x14ac:dyDescent="0.35">
      <c r="A227" s="108"/>
      <c r="B227" s="108"/>
      <c r="C227" s="108"/>
      <c r="D227" s="108"/>
      <c r="E227" s="108"/>
      <c r="F227" s="108"/>
      <c r="G227" s="108"/>
      <c r="H227" s="108"/>
    </row>
    <row r="228" spans="1:8" ht="16.5" customHeight="1" x14ac:dyDescent="0.35">
      <c r="A228" s="16" t="s">
        <v>41</v>
      </c>
      <c r="B228" s="107" t="s">
        <v>42</v>
      </c>
      <c r="C228" s="107"/>
      <c r="D228" s="107"/>
      <c r="E228" s="107"/>
      <c r="F228" s="107"/>
      <c r="G228" s="107"/>
      <c r="H228" s="107"/>
    </row>
    <row r="229" spans="1:8" ht="15" customHeight="1" x14ac:dyDescent="0.35">
      <c r="A229" s="108"/>
      <c r="B229" s="108"/>
      <c r="C229" s="108"/>
      <c r="D229" s="108"/>
      <c r="E229" s="108"/>
      <c r="F229" s="108"/>
      <c r="G229" s="108"/>
      <c r="H229" s="108"/>
    </row>
    <row r="230" spans="1:8" ht="15" customHeight="1" x14ac:dyDescent="0.35">
      <c r="A230" s="108"/>
      <c r="B230" s="108"/>
      <c r="C230" s="108"/>
      <c r="D230" s="108"/>
      <c r="E230" s="108"/>
      <c r="F230" s="108"/>
      <c r="G230" s="108"/>
      <c r="H230" s="108"/>
    </row>
    <row r="231" spans="1:8" ht="15" customHeight="1" x14ac:dyDescent="0.35">
      <c r="A231" s="108"/>
      <c r="B231" s="108"/>
      <c r="C231" s="108"/>
      <c r="D231" s="108"/>
      <c r="E231" s="108"/>
      <c r="F231" s="108"/>
      <c r="G231" s="108"/>
      <c r="H231" s="108"/>
    </row>
    <row r="232" spans="1:8" ht="30" customHeight="1" x14ac:dyDescent="0.35">
      <c r="A232" s="16" t="s">
        <v>43</v>
      </c>
      <c r="B232" s="107" t="s">
        <v>180</v>
      </c>
      <c r="C232" s="107"/>
      <c r="D232" s="107"/>
      <c r="E232" s="107"/>
      <c r="F232" s="107"/>
      <c r="G232" s="107"/>
      <c r="H232" s="107"/>
    </row>
    <row r="233" spans="1:8" ht="15" customHeight="1" x14ac:dyDescent="0.35">
      <c r="A233" s="108"/>
      <c r="B233" s="108"/>
      <c r="C233" s="108"/>
      <c r="D233" s="108"/>
      <c r="E233" s="108"/>
      <c r="F233" s="108"/>
      <c r="G233" s="108"/>
      <c r="H233" s="108"/>
    </row>
    <row r="234" spans="1:8" ht="15" customHeight="1" x14ac:dyDescent="0.35">
      <c r="A234" s="108"/>
      <c r="B234" s="108"/>
      <c r="C234" s="108"/>
      <c r="D234" s="108"/>
      <c r="E234" s="108"/>
      <c r="F234" s="108"/>
      <c r="G234" s="108"/>
      <c r="H234" s="108"/>
    </row>
    <row r="235" spans="1:8" ht="15" customHeight="1" x14ac:dyDescent="0.35">
      <c r="A235" s="108"/>
      <c r="B235" s="108"/>
      <c r="C235" s="108"/>
      <c r="D235" s="108"/>
      <c r="E235" s="108"/>
      <c r="F235" s="108"/>
      <c r="G235" s="108"/>
      <c r="H235" s="108"/>
    </row>
    <row r="236" spans="1:8" ht="7.5" customHeight="1" x14ac:dyDescent="0.35"/>
    <row r="237" spans="1:8" ht="18" customHeight="1" x14ac:dyDescent="0.35">
      <c r="A237" s="100" t="s">
        <v>79</v>
      </c>
      <c r="B237" s="100"/>
      <c r="C237" s="100"/>
      <c r="D237" s="100"/>
      <c r="E237" s="100"/>
      <c r="F237" s="100"/>
      <c r="G237" s="100"/>
      <c r="H237" s="100"/>
    </row>
    <row r="238" spans="1:8" ht="6" customHeight="1" x14ac:dyDescent="0.35"/>
    <row r="239" spans="1:8" ht="18" customHeight="1" x14ac:dyDescent="0.35">
      <c r="A239" s="105" t="s">
        <v>80</v>
      </c>
      <c r="B239" s="105"/>
      <c r="C239" s="105"/>
      <c r="D239" s="105"/>
      <c r="E239" s="105"/>
      <c r="F239" s="105"/>
      <c r="G239" s="105"/>
      <c r="H239" s="105"/>
    </row>
    <row r="240" spans="1:8" ht="30" customHeight="1" x14ac:dyDescent="0.35">
      <c r="A240" s="16" t="s">
        <v>39</v>
      </c>
      <c r="B240" s="107" t="s">
        <v>81</v>
      </c>
      <c r="C240" s="107"/>
      <c r="D240" s="107"/>
      <c r="E240" s="107"/>
      <c r="F240" s="107"/>
      <c r="G240" s="107"/>
      <c r="H240" s="107"/>
    </row>
    <row r="241" spans="1:8" ht="15" customHeight="1" x14ac:dyDescent="0.35">
      <c r="A241" s="108"/>
      <c r="B241" s="108"/>
      <c r="C241" s="108"/>
      <c r="D241" s="108"/>
      <c r="E241" s="108"/>
      <c r="F241" s="108"/>
      <c r="G241" s="108"/>
      <c r="H241" s="108"/>
    </row>
    <row r="242" spans="1:8" ht="15" customHeight="1" x14ac:dyDescent="0.35">
      <c r="A242" s="108"/>
      <c r="B242" s="108"/>
      <c r="C242" s="108"/>
      <c r="D242" s="108"/>
      <c r="E242" s="108"/>
      <c r="F242" s="108"/>
      <c r="G242" s="108"/>
      <c r="H242" s="108"/>
    </row>
    <row r="243" spans="1:8" ht="15" customHeight="1" x14ac:dyDescent="0.35">
      <c r="A243" s="108"/>
      <c r="B243" s="108"/>
      <c r="C243" s="108"/>
      <c r="D243" s="108"/>
      <c r="E243" s="108"/>
      <c r="F243" s="108"/>
      <c r="G243" s="108"/>
      <c r="H243" s="108"/>
    </row>
    <row r="244" spans="1:8" ht="15" customHeight="1" x14ac:dyDescent="0.35">
      <c r="A244" s="108"/>
      <c r="B244" s="108"/>
      <c r="C244" s="108"/>
      <c r="D244" s="108"/>
      <c r="E244" s="108"/>
      <c r="F244" s="108"/>
      <c r="G244" s="108"/>
      <c r="H244" s="108"/>
    </row>
    <row r="245" spans="1:8" ht="16.5" customHeight="1" x14ac:dyDescent="0.35">
      <c r="A245" s="16" t="s">
        <v>41</v>
      </c>
      <c r="B245" s="107" t="s">
        <v>180</v>
      </c>
      <c r="C245" s="107"/>
      <c r="D245" s="107"/>
      <c r="E245" s="107"/>
      <c r="F245" s="107"/>
      <c r="G245" s="107"/>
      <c r="H245" s="107"/>
    </row>
    <row r="246" spans="1:8" ht="15" customHeight="1" x14ac:dyDescent="0.35">
      <c r="A246" s="108"/>
      <c r="B246" s="108"/>
      <c r="C246" s="108"/>
      <c r="D246" s="108"/>
      <c r="E246" s="108"/>
      <c r="F246" s="108"/>
      <c r="G246" s="108"/>
      <c r="H246" s="108"/>
    </row>
    <row r="247" spans="1:8" ht="15" customHeight="1" x14ac:dyDescent="0.35">
      <c r="A247" s="108"/>
      <c r="B247" s="108"/>
      <c r="C247" s="108"/>
      <c r="D247" s="108"/>
      <c r="E247" s="108"/>
      <c r="F247" s="108"/>
      <c r="G247" s="108"/>
      <c r="H247" s="108"/>
    </row>
    <row r="248" spans="1:8" ht="7.5" customHeight="1" x14ac:dyDescent="0.35"/>
    <row r="249" spans="1:8" ht="18" customHeight="1" x14ac:dyDescent="0.35">
      <c r="A249" s="100" t="s">
        <v>186</v>
      </c>
      <c r="B249" s="100"/>
      <c r="C249" s="100"/>
      <c r="D249" s="100"/>
      <c r="E249" s="100"/>
      <c r="F249" s="100"/>
      <c r="G249" s="100"/>
      <c r="H249" s="100"/>
    </row>
    <row r="250" spans="1:8" ht="6" customHeight="1" x14ac:dyDescent="0.35"/>
    <row r="251" spans="1:8" ht="18" customHeight="1" x14ac:dyDescent="0.35">
      <c r="A251" s="105" t="s">
        <v>187</v>
      </c>
      <c r="B251" s="105"/>
      <c r="C251" s="105"/>
      <c r="D251" s="105"/>
      <c r="E251" s="105"/>
      <c r="F251" s="105"/>
      <c r="G251" s="105"/>
      <c r="H251" s="105"/>
    </row>
    <row r="252" spans="1:8" ht="30" customHeight="1" x14ac:dyDescent="0.35">
      <c r="A252" s="16" t="s">
        <v>39</v>
      </c>
      <c r="B252" s="107" t="s">
        <v>188</v>
      </c>
      <c r="C252" s="107"/>
      <c r="D252" s="107"/>
      <c r="E252" s="107"/>
      <c r="F252" s="107"/>
      <c r="G252" s="107"/>
      <c r="H252" s="107"/>
    </row>
    <row r="253" spans="1:8" ht="15" customHeight="1" x14ac:dyDescent="0.35">
      <c r="A253" s="108"/>
      <c r="B253" s="108"/>
      <c r="C253" s="108"/>
      <c r="D253" s="108"/>
      <c r="E253" s="108"/>
      <c r="F253" s="108"/>
      <c r="G253" s="108"/>
      <c r="H253" s="108"/>
    </row>
    <row r="254" spans="1:8" ht="15" customHeight="1" x14ac:dyDescent="0.35">
      <c r="A254" s="108"/>
      <c r="B254" s="108"/>
      <c r="C254" s="108"/>
      <c r="D254" s="108"/>
      <c r="E254" s="108"/>
      <c r="F254" s="108"/>
      <c r="G254" s="108"/>
      <c r="H254" s="108"/>
    </row>
    <row r="255" spans="1:8" ht="15" customHeight="1" x14ac:dyDescent="0.35">
      <c r="A255" s="108"/>
      <c r="B255" s="108"/>
      <c r="C255" s="108"/>
      <c r="D255" s="108"/>
      <c r="E255" s="108"/>
      <c r="F255" s="108"/>
      <c r="G255" s="108"/>
      <c r="H255" s="108"/>
    </row>
    <row r="256" spans="1:8" ht="16.5" customHeight="1" x14ac:dyDescent="0.35">
      <c r="A256" s="16" t="s">
        <v>41</v>
      </c>
      <c r="B256" s="107" t="s">
        <v>189</v>
      </c>
      <c r="C256" s="107"/>
      <c r="D256" s="107"/>
      <c r="E256" s="107"/>
      <c r="F256" s="107"/>
      <c r="G256" s="107"/>
      <c r="H256" s="107"/>
    </row>
    <row r="257" spans="1:8" ht="15" customHeight="1" x14ac:dyDescent="0.35">
      <c r="A257" s="108"/>
      <c r="B257" s="108"/>
      <c r="C257" s="108"/>
      <c r="D257" s="108"/>
      <c r="E257" s="108"/>
      <c r="F257" s="108"/>
      <c r="G257" s="108"/>
      <c r="H257" s="108"/>
    </row>
    <row r="258" spans="1:8" ht="15" customHeight="1" x14ac:dyDescent="0.35">
      <c r="A258" s="108"/>
      <c r="B258" s="108"/>
      <c r="C258" s="108"/>
      <c r="D258" s="108"/>
      <c r="E258" s="108"/>
      <c r="F258" s="108"/>
      <c r="G258" s="108"/>
      <c r="H258" s="108"/>
    </row>
    <row r="259" spans="1:8" ht="7.5" customHeight="1" x14ac:dyDescent="0.35"/>
    <row r="260" spans="1:8" ht="18" customHeight="1" x14ac:dyDescent="0.35">
      <c r="A260" s="100" t="s">
        <v>82</v>
      </c>
      <c r="B260" s="100"/>
      <c r="C260" s="100"/>
      <c r="D260" s="100"/>
      <c r="E260" s="100"/>
      <c r="F260" s="100"/>
      <c r="G260" s="100"/>
      <c r="H260" s="100"/>
    </row>
    <row r="261" spans="1:8" ht="6" customHeight="1" x14ac:dyDescent="0.35"/>
    <row r="262" spans="1:8" ht="18" customHeight="1" x14ac:dyDescent="0.35">
      <c r="A262" s="105" t="s">
        <v>83</v>
      </c>
      <c r="B262" s="105"/>
      <c r="C262" s="105"/>
      <c r="D262" s="105"/>
      <c r="E262" s="105"/>
      <c r="F262" s="105"/>
      <c r="G262" s="105"/>
      <c r="H262" s="105"/>
    </row>
    <row r="263" spans="1:8" ht="69" customHeight="1" x14ac:dyDescent="0.35">
      <c r="A263" s="16"/>
      <c r="B263" s="106" t="s">
        <v>84</v>
      </c>
      <c r="C263" s="106"/>
      <c r="D263" s="106"/>
      <c r="E263" s="106"/>
      <c r="F263" s="106"/>
      <c r="G263" s="106"/>
      <c r="H263" s="106"/>
    </row>
    <row r="264" spans="1:8" ht="42.75" customHeight="1" x14ac:dyDescent="0.35">
      <c r="A264" s="16" t="s">
        <v>39</v>
      </c>
      <c r="B264" s="107" t="s">
        <v>85</v>
      </c>
      <c r="C264" s="107"/>
      <c r="D264" s="107"/>
      <c r="E264" s="107"/>
      <c r="F264" s="107"/>
      <c r="G264" s="107"/>
      <c r="H264" s="107"/>
    </row>
    <row r="265" spans="1:8" ht="15" customHeight="1" x14ac:dyDescent="0.35">
      <c r="A265" s="108"/>
      <c r="B265" s="108"/>
      <c r="C265" s="108"/>
      <c r="D265" s="108"/>
      <c r="E265" s="108"/>
      <c r="F265" s="108"/>
      <c r="G265" s="108"/>
      <c r="H265" s="108"/>
    </row>
    <row r="266" spans="1:8" ht="15" customHeight="1" x14ac:dyDescent="0.35">
      <c r="A266" s="108"/>
      <c r="B266" s="108"/>
      <c r="C266" s="108"/>
      <c r="D266" s="108"/>
      <c r="E266" s="108"/>
      <c r="F266" s="108"/>
      <c r="G266" s="108"/>
      <c r="H266" s="108"/>
    </row>
    <row r="267" spans="1:8" ht="15" customHeight="1" x14ac:dyDescent="0.35">
      <c r="A267" s="108"/>
      <c r="B267" s="108"/>
      <c r="C267" s="108"/>
      <c r="D267" s="108"/>
      <c r="E267" s="108"/>
      <c r="F267" s="108"/>
      <c r="G267" s="108"/>
      <c r="H267" s="108"/>
    </row>
    <row r="268" spans="1:8" ht="15" customHeight="1" x14ac:dyDescent="0.35">
      <c r="A268" s="108"/>
      <c r="B268" s="108"/>
      <c r="C268" s="108"/>
      <c r="D268" s="108"/>
      <c r="E268" s="108"/>
      <c r="F268" s="108"/>
      <c r="G268" s="108"/>
      <c r="H268" s="108"/>
    </row>
    <row r="269" spans="1:8" ht="6" customHeight="1" x14ac:dyDescent="0.35"/>
    <row r="270" spans="1:8" ht="18" customHeight="1" x14ac:dyDescent="0.35">
      <c r="A270" s="105" t="s">
        <v>190</v>
      </c>
      <c r="B270" s="105"/>
      <c r="C270" s="105"/>
      <c r="D270" s="105"/>
      <c r="E270" s="105"/>
      <c r="F270" s="105"/>
      <c r="G270" s="105"/>
      <c r="H270" s="105"/>
    </row>
    <row r="271" spans="1:8" ht="30" customHeight="1" x14ac:dyDescent="0.35">
      <c r="A271" s="16"/>
      <c r="B271" s="107" t="s">
        <v>191</v>
      </c>
      <c r="C271" s="107"/>
      <c r="D271" s="107"/>
      <c r="E271" s="107"/>
      <c r="F271" s="107"/>
      <c r="G271" s="107"/>
      <c r="H271" s="107"/>
    </row>
    <row r="272" spans="1:8" ht="16.5" customHeight="1" x14ac:dyDescent="0.35">
      <c r="A272" s="16" t="s">
        <v>86</v>
      </c>
      <c r="B272" s="107" t="s">
        <v>87</v>
      </c>
      <c r="C272" s="107"/>
      <c r="D272" s="107"/>
      <c r="E272" s="107"/>
      <c r="F272" s="107"/>
      <c r="G272" s="107"/>
      <c r="H272" s="107"/>
    </row>
    <row r="273" spans="1:8" ht="15" customHeight="1" x14ac:dyDescent="0.35">
      <c r="A273" s="108"/>
      <c r="B273" s="108"/>
      <c r="C273" s="108"/>
      <c r="D273" s="108"/>
      <c r="E273" s="108"/>
      <c r="F273" s="108"/>
      <c r="G273" s="108"/>
      <c r="H273" s="108"/>
    </row>
    <row r="274" spans="1:8" ht="15" customHeight="1" x14ac:dyDescent="0.35">
      <c r="A274" s="108"/>
      <c r="B274" s="108"/>
      <c r="C274" s="108"/>
      <c r="D274" s="108"/>
      <c r="E274" s="108"/>
      <c r="F274" s="108"/>
      <c r="G274" s="108"/>
      <c r="H274" s="108"/>
    </row>
    <row r="275" spans="1:8" ht="16.5" customHeight="1" x14ac:dyDescent="0.35">
      <c r="A275" s="16" t="s">
        <v>88</v>
      </c>
      <c r="B275" s="107" t="s">
        <v>89</v>
      </c>
      <c r="C275" s="107"/>
      <c r="D275" s="107"/>
      <c r="E275" s="107"/>
      <c r="F275" s="107"/>
      <c r="G275" s="107"/>
      <c r="H275" s="107"/>
    </row>
    <row r="276" spans="1:8" ht="15" customHeight="1" x14ac:dyDescent="0.35">
      <c r="A276" s="108"/>
      <c r="B276" s="108"/>
      <c r="C276" s="108"/>
      <c r="D276" s="108"/>
      <c r="E276" s="108"/>
      <c r="F276" s="108"/>
      <c r="G276" s="108"/>
      <c r="H276" s="108"/>
    </row>
    <row r="277" spans="1:8" ht="15" customHeight="1" x14ac:dyDescent="0.35">
      <c r="A277" s="108"/>
      <c r="B277" s="108"/>
      <c r="C277" s="108"/>
      <c r="D277" s="108"/>
      <c r="E277" s="108"/>
      <c r="F277" s="108"/>
      <c r="G277" s="108"/>
      <c r="H277" s="108"/>
    </row>
    <row r="278" spans="1:8" ht="16.5" customHeight="1" x14ac:dyDescent="0.35">
      <c r="A278" s="16" t="s">
        <v>90</v>
      </c>
      <c r="B278" s="107" t="s">
        <v>91</v>
      </c>
      <c r="C278" s="107"/>
      <c r="D278" s="107"/>
      <c r="E278" s="107"/>
      <c r="F278" s="107"/>
      <c r="G278" s="107"/>
      <c r="H278" s="107"/>
    </row>
    <row r="279" spans="1:8" ht="15" customHeight="1" x14ac:dyDescent="0.35">
      <c r="A279" s="108"/>
      <c r="B279" s="108"/>
      <c r="C279" s="108"/>
      <c r="D279" s="108"/>
      <c r="E279" s="108"/>
      <c r="F279" s="108"/>
      <c r="G279" s="108"/>
      <c r="H279" s="108"/>
    </row>
    <row r="280" spans="1:8" ht="15" customHeight="1" x14ac:dyDescent="0.35">
      <c r="A280" s="108"/>
      <c r="B280" s="108"/>
      <c r="C280" s="108"/>
      <c r="D280" s="108"/>
      <c r="E280" s="108"/>
      <c r="F280" s="108"/>
      <c r="G280" s="108"/>
      <c r="H280" s="108"/>
    </row>
    <row r="281" spans="1:8" ht="16.5" customHeight="1" x14ac:dyDescent="0.35">
      <c r="A281" s="16" t="s">
        <v>92</v>
      </c>
      <c r="B281" s="107" t="s">
        <v>93</v>
      </c>
      <c r="C281" s="107"/>
      <c r="D281" s="107"/>
      <c r="E281" s="107"/>
      <c r="F281" s="107"/>
      <c r="G281" s="107"/>
      <c r="H281" s="107"/>
    </row>
    <row r="282" spans="1:8" ht="15" customHeight="1" x14ac:dyDescent="0.35">
      <c r="A282" s="108"/>
      <c r="B282" s="108"/>
      <c r="C282" s="108"/>
      <c r="D282" s="108"/>
      <c r="E282" s="108"/>
      <c r="F282" s="108"/>
      <c r="G282" s="108"/>
      <c r="H282" s="108"/>
    </row>
    <row r="283" spans="1:8" ht="15" customHeight="1" x14ac:dyDescent="0.35">
      <c r="A283" s="108"/>
      <c r="B283" s="108"/>
      <c r="C283" s="108"/>
      <c r="D283" s="108"/>
      <c r="E283" s="108"/>
      <c r="F283" s="108"/>
      <c r="G283" s="108"/>
      <c r="H283" s="108"/>
    </row>
    <row r="284" spans="1:8" ht="7.5" customHeight="1" x14ac:dyDescent="0.35"/>
    <row r="285" spans="1:8" ht="18" customHeight="1" x14ac:dyDescent="0.35">
      <c r="A285" s="100" t="s">
        <v>94</v>
      </c>
      <c r="B285" s="100"/>
      <c r="C285" s="100"/>
      <c r="D285" s="100"/>
      <c r="E285" s="100"/>
      <c r="F285" s="100"/>
      <c r="G285" s="100"/>
      <c r="H285" s="100"/>
    </row>
    <row r="286" spans="1:8" ht="81.75" customHeight="1" x14ac:dyDescent="0.35">
      <c r="A286" s="15"/>
      <c r="B286" s="104" t="s">
        <v>95</v>
      </c>
      <c r="C286" s="104"/>
      <c r="D286" s="104"/>
      <c r="E286" s="104"/>
      <c r="F286" s="104"/>
      <c r="G286" s="104"/>
      <c r="H286" s="104"/>
    </row>
    <row r="287" spans="1:8" ht="30" customHeight="1" x14ac:dyDescent="0.35">
      <c r="A287" s="17"/>
      <c r="B287" s="17" t="s">
        <v>96</v>
      </c>
      <c r="C287" s="1" t="s">
        <v>97</v>
      </c>
      <c r="D287" s="1" t="s">
        <v>98</v>
      </c>
      <c r="E287" s="1" t="s">
        <v>99</v>
      </c>
      <c r="F287" s="1" t="s">
        <v>100</v>
      </c>
      <c r="G287" s="110" t="s">
        <v>101</v>
      </c>
      <c r="H287" s="110"/>
    </row>
    <row r="288" spans="1:8" ht="21.75" customHeight="1" x14ac:dyDescent="0.35">
      <c r="A288" s="111" t="s">
        <v>102</v>
      </c>
      <c r="B288" s="111"/>
      <c r="C288" s="18">
        <f>'Begroting inkoop Zvw 2027 (C)'!F18</f>
        <v>200178</v>
      </c>
      <c r="D288" s="18">
        <f>'Begroting inkoop Zvw 2027 (C)'!G18</f>
        <v>0</v>
      </c>
      <c r="E288" s="19" t="str">
        <f t="shared" ref="E288:E294" si="0">IF(OR(D288="",D288=0),"",IFERROR(D288-C288,""))</f>
        <v/>
      </c>
      <c r="F288" s="20" t="str">
        <f t="shared" ref="F288:F294" si="1">IF(OR(D288="",D288=0),"",IFERROR((D288-C288)/C288,""))</f>
        <v/>
      </c>
      <c r="G288" s="108"/>
      <c r="H288" s="108"/>
    </row>
    <row r="289" spans="1:8" ht="21.75" customHeight="1" x14ac:dyDescent="0.35">
      <c r="A289" s="111" t="s">
        <v>103</v>
      </c>
      <c r="B289" s="111"/>
      <c r="C289" s="18">
        <f>'Begroting inkoop Zvw 2027 (C)'!F25</f>
        <v>29410</v>
      </c>
      <c r="D289" s="18">
        <f>'Begroting inkoop Zvw 2027 (C)'!G25</f>
        <v>0</v>
      </c>
      <c r="E289" s="19" t="str">
        <f t="shared" si="0"/>
        <v/>
      </c>
      <c r="F289" s="20" t="str">
        <f t="shared" si="1"/>
        <v/>
      </c>
      <c r="G289" s="108"/>
      <c r="H289" s="108"/>
    </row>
    <row r="290" spans="1:8" ht="21.75" customHeight="1" x14ac:dyDescent="0.35">
      <c r="A290" s="111" t="s">
        <v>104</v>
      </c>
      <c r="B290" s="111"/>
      <c r="C290" s="18">
        <f>'Begroting inkoop Zvw 2027 (C)'!F32</f>
        <v>38723</v>
      </c>
      <c r="D290" s="18">
        <f>'Begroting inkoop Zvw 2027 (C)'!G32</f>
        <v>0</v>
      </c>
      <c r="E290" s="19" t="str">
        <f t="shared" si="0"/>
        <v/>
      </c>
      <c r="F290" s="20" t="str">
        <f t="shared" si="1"/>
        <v/>
      </c>
      <c r="G290" s="108"/>
      <c r="H290" s="108"/>
    </row>
    <row r="291" spans="1:8" ht="21.75" customHeight="1" x14ac:dyDescent="0.35">
      <c r="A291" s="112" t="s">
        <v>105</v>
      </c>
      <c r="B291" s="112"/>
      <c r="C291" s="21">
        <f>'Begroting inkoop Zvw 2027 (C)'!F33</f>
        <v>268311</v>
      </c>
      <c r="D291" s="21">
        <f>'Begroting inkoop Zvw 2027 (C)'!G33</f>
        <v>0</v>
      </c>
      <c r="E291" s="22" t="str">
        <f t="shared" si="0"/>
        <v/>
      </c>
      <c r="F291" s="23" t="str">
        <f t="shared" si="1"/>
        <v/>
      </c>
      <c r="G291" s="113"/>
      <c r="H291" s="113"/>
    </row>
    <row r="292" spans="1:8" ht="21.75" customHeight="1" x14ac:dyDescent="0.35">
      <c r="A292" s="111" t="s">
        <v>106</v>
      </c>
      <c r="B292" s="111"/>
      <c r="C292" s="18">
        <f>'Begroting inkoop Zvw 2027 (C)'!F34</f>
        <v>55363</v>
      </c>
      <c r="D292" s="18">
        <f>IF('Begroting inkoop Zvw 2027 (C)'!G34="",'Begroting inkoop Zvw 2027 (C)'!F34,'Begroting inkoop Zvw 2027 (C)'!G34)</f>
        <v>55363</v>
      </c>
      <c r="E292" s="19">
        <f t="shared" si="0"/>
        <v>0</v>
      </c>
      <c r="F292" s="20">
        <f t="shared" si="1"/>
        <v>0</v>
      </c>
      <c r="G292" s="108"/>
      <c r="H292" s="108"/>
    </row>
    <row r="293" spans="1:8" ht="21.75" customHeight="1" x14ac:dyDescent="0.35">
      <c r="A293" s="111" t="s">
        <v>107</v>
      </c>
      <c r="B293" s="111"/>
      <c r="C293" s="18">
        <f>'Begroting inkoop Zvw 2027 (C)'!F35</f>
        <v>27078</v>
      </c>
      <c r="D293" s="18">
        <f>IF('Begroting inkoop Zvw 2027 (C)'!G35="",'Begroting inkoop Zvw 2027 (C)'!F35,'Begroting inkoop Zvw 2027 (C)'!G35)</f>
        <v>27078</v>
      </c>
      <c r="E293" s="19">
        <f t="shared" si="0"/>
        <v>0</v>
      </c>
      <c r="F293" s="20">
        <f t="shared" si="1"/>
        <v>0</v>
      </c>
      <c r="G293" s="108"/>
      <c r="H293" s="108"/>
    </row>
    <row r="294" spans="1:8" ht="21.75" customHeight="1" x14ac:dyDescent="0.35">
      <c r="A294" s="112" t="s">
        <v>108</v>
      </c>
      <c r="B294" s="112"/>
      <c r="C294" s="21">
        <f>'Begroting inkoop Zvw 2027 (C)'!F36</f>
        <v>350752</v>
      </c>
      <c r="D294" s="21">
        <f>'Begroting inkoop Zvw 2027 (C)'!G36</f>
        <v>0</v>
      </c>
      <c r="E294" s="22" t="str">
        <f t="shared" si="0"/>
        <v/>
      </c>
      <c r="F294" s="23" t="str">
        <f t="shared" si="1"/>
        <v/>
      </c>
      <c r="G294" s="113"/>
      <c r="H294" s="113"/>
    </row>
    <row r="295" spans="1:8" ht="6" customHeight="1" x14ac:dyDescent="0.35"/>
    <row r="296" spans="1:8" ht="27.75" customHeight="1" x14ac:dyDescent="0.35">
      <c r="A296" s="114" t="s">
        <v>109</v>
      </c>
      <c r="B296" s="114"/>
      <c r="C296" s="114"/>
      <c r="D296" s="114"/>
      <c r="E296" s="114"/>
      <c r="F296" s="114"/>
      <c r="G296" s="114"/>
      <c r="H296" s="114"/>
    </row>
    <row r="297" spans="1:8" x14ac:dyDescent="0.35">
      <c r="A297" s="115" t="s">
        <v>110</v>
      </c>
      <c r="B297" s="115"/>
      <c r="C297" s="115" t="s">
        <v>111</v>
      </c>
      <c r="D297" s="115"/>
      <c r="E297" s="115" t="s">
        <v>112</v>
      </c>
      <c r="F297" s="115"/>
      <c r="G297" s="115" t="s">
        <v>113</v>
      </c>
      <c r="H297" s="115"/>
    </row>
    <row r="298" spans="1:8" x14ac:dyDescent="0.35">
      <c r="A298" s="116">
        <f>IFERROR('Begroting inkoop Zvw 2027 (C)'!M33*IF('Begroting inkoop Zvw 2027 (C)'!G33&gt;0,'Begroting inkoop Zvw 2027 (C)'!G33,'Begroting inkoop Zvw 2027 (C)'!F33),"")</f>
        <v>125511.97</v>
      </c>
      <c r="B298" s="116"/>
      <c r="C298" s="116">
        <f>IFERROR('Begroting inkoop Zvw 2027 (C)'!N33*IF('Begroting inkoop Zvw 2027 (C)'!G33&gt;0,'Begroting inkoop Zvw 2027 (C)'!G33,'Begroting inkoop Zvw 2027 (C)'!F33),"")</f>
        <v>52242.619999999995</v>
      </c>
      <c r="D298" s="116"/>
      <c r="E298" s="116">
        <f>IFERROR('Begroting inkoop Zvw 2027 (C)'!O33*IF('Begroting inkoop Zvw 2027 (C)'!G33&gt;0,'Begroting inkoop Zvw 2027 (C)'!G33,'Begroting inkoop Zvw 2027 (C)'!F33),"")</f>
        <v>39714.58</v>
      </c>
      <c r="F298" s="116"/>
      <c r="G298" s="116">
        <f>IFERROR('Begroting inkoop Zvw 2027 (C)'!P33*IF('Begroting inkoop Zvw 2027 (C)'!G33&gt;0,'Begroting inkoop Zvw 2027 (C)'!G33,'Begroting inkoop Zvw 2027 (C)'!F33),"")</f>
        <v>50841.830000000009</v>
      </c>
      <c r="H298" s="116"/>
    </row>
    <row r="299" spans="1:8" ht="7.5" customHeight="1" x14ac:dyDescent="0.35"/>
    <row r="300" spans="1:8" ht="18" customHeight="1" x14ac:dyDescent="0.35">
      <c r="A300" s="100" t="s">
        <v>114</v>
      </c>
      <c r="B300" s="100"/>
      <c r="C300" s="100"/>
      <c r="D300" s="100"/>
      <c r="E300" s="100"/>
      <c r="F300" s="100"/>
      <c r="G300" s="100"/>
      <c r="H300" s="100"/>
    </row>
    <row r="301" spans="1:8" ht="6" customHeight="1" x14ac:dyDescent="0.35"/>
    <row r="302" spans="1:8" ht="18" customHeight="1" x14ac:dyDescent="0.35">
      <c r="A302" s="105" t="s">
        <v>115</v>
      </c>
      <c r="B302" s="105"/>
      <c r="C302" s="105"/>
      <c r="D302" s="105"/>
      <c r="E302" s="105"/>
      <c r="F302" s="105"/>
      <c r="G302" s="105"/>
      <c r="H302" s="105"/>
    </row>
    <row r="303" spans="1:8" ht="93.65" customHeight="1" x14ac:dyDescent="0.35">
      <c r="A303" s="16"/>
      <c r="B303" s="106" t="s">
        <v>192</v>
      </c>
      <c r="C303" s="106"/>
      <c r="D303" s="106"/>
      <c r="E303" s="106"/>
      <c r="F303" s="106"/>
      <c r="G303" s="106"/>
      <c r="H303" s="106"/>
    </row>
    <row r="304" spans="1:8" ht="30" customHeight="1" x14ac:dyDescent="0.35">
      <c r="A304" s="117" t="s">
        <v>116</v>
      </c>
      <c r="B304" s="117"/>
      <c r="C304" s="117"/>
      <c r="D304" s="117"/>
      <c r="E304" s="117"/>
      <c r="F304" s="117"/>
      <c r="G304" s="118"/>
      <c r="H304" s="118"/>
    </row>
    <row r="305" spans="1:8" ht="16.5" customHeight="1" x14ac:dyDescent="0.35">
      <c r="A305" s="16"/>
      <c r="B305" s="107" t="s">
        <v>117</v>
      </c>
      <c r="C305" s="107"/>
      <c r="D305" s="107"/>
      <c r="E305" s="107"/>
      <c r="F305" s="107"/>
      <c r="G305" s="107"/>
      <c r="H305" s="107"/>
    </row>
    <row r="306" spans="1:8" ht="15" customHeight="1" x14ac:dyDescent="0.35">
      <c r="A306" s="108"/>
      <c r="B306" s="108"/>
      <c r="C306" s="108"/>
      <c r="D306" s="108"/>
      <c r="E306" s="108"/>
      <c r="F306" s="108"/>
      <c r="G306" s="108"/>
      <c r="H306" s="108"/>
    </row>
    <row r="307" spans="1:8" ht="15" customHeight="1" x14ac:dyDescent="0.35">
      <c r="A307" s="108"/>
      <c r="B307" s="108"/>
      <c r="C307" s="108"/>
      <c r="D307" s="108"/>
      <c r="E307" s="108"/>
      <c r="F307" s="108"/>
      <c r="G307" s="108"/>
      <c r="H307" s="108"/>
    </row>
    <row r="308" spans="1:8" ht="6" customHeight="1" x14ac:dyDescent="0.35"/>
    <row r="309" spans="1:8" ht="6" customHeight="1" x14ac:dyDescent="0.35"/>
    <row r="310" spans="1:8" ht="18" customHeight="1" x14ac:dyDescent="0.35">
      <c r="A310" s="105" t="s">
        <v>193</v>
      </c>
      <c r="B310" s="105"/>
      <c r="C310" s="105"/>
      <c r="D310" s="105"/>
      <c r="E310" s="105"/>
      <c r="F310" s="105"/>
      <c r="G310" s="105"/>
      <c r="H310" s="105"/>
    </row>
    <row r="311" spans="1:8" ht="25.5" customHeight="1" x14ac:dyDescent="0.35">
      <c r="A311" s="117" t="s">
        <v>121</v>
      </c>
      <c r="B311" s="117"/>
      <c r="C311" s="117"/>
      <c r="D311" s="117"/>
      <c r="E311" s="117"/>
      <c r="F311" s="117"/>
      <c r="G311" s="118"/>
      <c r="H311" s="118"/>
    </row>
    <row r="312" spans="1:8" ht="30" customHeight="1" x14ac:dyDescent="0.35">
      <c r="A312" s="16"/>
      <c r="B312" s="107" t="s">
        <v>122</v>
      </c>
      <c r="C312" s="107"/>
      <c r="D312" s="107"/>
      <c r="E312" s="107"/>
      <c r="F312" s="107"/>
      <c r="G312" s="107"/>
      <c r="H312" s="107"/>
    </row>
    <row r="313" spans="1:8" ht="15" customHeight="1" x14ac:dyDescent="0.35">
      <c r="A313" s="108"/>
      <c r="B313" s="108"/>
      <c r="C313" s="108"/>
      <c r="D313" s="108"/>
      <c r="E313" s="108"/>
      <c r="F313" s="108"/>
      <c r="G313" s="108"/>
      <c r="H313" s="108"/>
    </row>
    <row r="314" spans="1:8" ht="15" customHeight="1" x14ac:dyDescent="0.35">
      <c r="A314" s="108"/>
      <c r="B314" s="108"/>
      <c r="C314" s="108"/>
      <c r="D314" s="108"/>
      <c r="E314" s="108"/>
      <c r="F314" s="108"/>
      <c r="G314" s="108"/>
      <c r="H314" s="108"/>
    </row>
    <row r="315" spans="1:8" ht="18" customHeight="1" x14ac:dyDescent="0.35">
      <c r="A315" s="105" t="s">
        <v>194</v>
      </c>
      <c r="B315" s="105"/>
      <c r="C315" s="105"/>
      <c r="D315" s="105"/>
      <c r="E315" s="105"/>
      <c r="F315" s="105"/>
      <c r="G315" s="105"/>
      <c r="H315" s="105"/>
    </row>
    <row r="316" spans="1:8" ht="25.5" customHeight="1" x14ac:dyDescent="0.35">
      <c r="A316" s="117" t="s">
        <v>118</v>
      </c>
      <c r="B316" s="117"/>
      <c r="C316" s="117"/>
      <c r="D316" s="117"/>
      <c r="E316" s="117"/>
      <c r="F316" s="117"/>
      <c r="G316" s="118"/>
      <c r="H316" s="118"/>
    </row>
    <row r="317" spans="1:8" ht="16.5" customHeight="1" x14ac:dyDescent="0.35">
      <c r="A317" s="16"/>
      <c r="B317" s="107" t="s">
        <v>119</v>
      </c>
      <c r="C317" s="107"/>
      <c r="D317" s="107"/>
      <c r="E317" s="107"/>
      <c r="F317" s="107"/>
      <c r="G317" s="107"/>
      <c r="H317" s="107"/>
    </row>
    <row r="318" spans="1:8" ht="15" customHeight="1" x14ac:dyDescent="0.35">
      <c r="A318" s="108"/>
      <c r="B318" s="108"/>
      <c r="C318" s="108"/>
      <c r="D318" s="108"/>
      <c r="E318" s="108"/>
      <c r="F318" s="108"/>
      <c r="G318" s="108"/>
      <c r="H318" s="108"/>
    </row>
    <row r="319" spans="1:8" ht="15" customHeight="1" x14ac:dyDescent="0.35">
      <c r="A319" s="108"/>
      <c r="B319" s="108"/>
      <c r="C319" s="108"/>
      <c r="D319" s="108"/>
      <c r="E319" s="108"/>
      <c r="F319" s="108"/>
      <c r="G319" s="108"/>
      <c r="H319" s="108"/>
    </row>
    <row r="320" spans="1:8" ht="16.5" customHeight="1" x14ac:dyDescent="0.35">
      <c r="A320" s="16"/>
      <c r="B320" s="107" t="s">
        <v>120</v>
      </c>
      <c r="C320" s="107"/>
      <c r="D320" s="107"/>
      <c r="E320" s="107"/>
      <c r="F320" s="107"/>
      <c r="G320" s="107"/>
      <c r="H320" s="107"/>
    </row>
    <row r="321" spans="1:8" ht="15" customHeight="1" x14ac:dyDescent="0.35">
      <c r="A321" s="108"/>
      <c r="B321" s="108"/>
      <c r="C321" s="108"/>
      <c r="D321" s="108"/>
      <c r="E321" s="108"/>
      <c r="F321" s="108"/>
      <c r="G321" s="108"/>
      <c r="H321" s="108"/>
    </row>
    <row r="322" spans="1:8" ht="15" customHeight="1" x14ac:dyDescent="0.35">
      <c r="A322" s="108"/>
      <c r="B322" s="108"/>
      <c r="C322" s="108"/>
      <c r="D322" s="108"/>
      <c r="E322" s="108"/>
      <c r="F322" s="108"/>
      <c r="G322" s="108"/>
      <c r="H322" s="108"/>
    </row>
    <row r="323" spans="1:8" ht="6" customHeight="1" x14ac:dyDescent="0.35"/>
    <row r="324" spans="1:8" ht="18" customHeight="1" x14ac:dyDescent="0.35">
      <c r="A324" s="100" t="s">
        <v>123</v>
      </c>
      <c r="B324" s="100"/>
      <c r="C324" s="100"/>
      <c r="D324" s="100"/>
      <c r="E324" s="100"/>
      <c r="F324" s="100"/>
      <c r="G324" s="100"/>
      <c r="H324" s="100"/>
    </row>
    <row r="325" spans="1:8" ht="16.5" customHeight="1" x14ac:dyDescent="0.35">
      <c r="A325" s="15"/>
      <c r="B325" s="121" t="s">
        <v>124</v>
      </c>
      <c r="C325" s="121"/>
      <c r="D325" s="121"/>
      <c r="E325" s="121"/>
      <c r="F325" s="121"/>
      <c r="G325" s="121"/>
      <c r="H325" s="121"/>
    </row>
    <row r="326" spans="1:8" ht="15.75" customHeight="1" x14ac:dyDescent="0.35">
      <c r="A326" s="119" t="s">
        <v>125</v>
      </c>
      <c r="B326" s="119"/>
      <c r="C326" s="119"/>
      <c r="D326" s="120"/>
      <c r="E326" s="120"/>
      <c r="F326" s="120"/>
      <c r="G326" s="120"/>
      <c r="H326" s="120"/>
    </row>
    <row r="327" spans="1:8" ht="15.75" customHeight="1" x14ac:dyDescent="0.35">
      <c r="A327" s="119" t="s">
        <v>126</v>
      </c>
      <c r="B327" s="119"/>
      <c r="C327" s="119"/>
      <c r="D327" s="120"/>
      <c r="E327" s="120"/>
      <c r="F327" s="120"/>
      <c r="G327" s="120"/>
      <c r="H327" s="120"/>
    </row>
    <row r="328" spans="1:8" ht="15.75" customHeight="1" x14ac:dyDescent="0.35">
      <c r="A328" s="119" t="s">
        <v>127</v>
      </c>
      <c r="B328" s="119"/>
      <c r="C328" s="119"/>
      <c r="D328" s="120"/>
      <c r="E328" s="120"/>
      <c r="F328" s="120"/>
      <c r="G328" s="120"/>
      <c r="H328" s="120"/>
    </row>
    <row r="329" spans="1:8" ht="21.75" customHeight="1" x14ac:dyDescent="0.35">
      <c r="A329" s="119" t="s">
        <v>128</v>
      </c>
      <c r="B329" s="119"/>
      <c r="C329" s="119"/>
      <c r="D329" s="120"/>
      <c r="E329" s="120"/>
      <c r="F329" s="120"/>
      <c r="G329" s="120"/>
      <c r="H329" s="120"/>
    </row>
    <row r="330" spans="1:8" ht="7.5" customHeight="1" x14ac:dyDescent="0.35"/>
    <row r="331" spans="1:8" ht="42.75" customHeight="1" x14ac:dyDescent="0.35">
      <c r="A331" s="15"/>
      <c r="B331" s="104" t="s">
        <v>129</v>
      </c>
      <c r="C331" s="104"/>
      <c r="D331" s="104"/>
      <c r="E331" s="104"/>
      <c r="F331" s="104"/>
      <c r="G331" s="104"/>
      <c r="H331" s="104"/>
    </row>
  </sheetData>
  <mergeCells count="219">
    <mergeCell ref="A327:C327"/>
    <mergeCell ref="D327:H327"/>
    <mergeCell ref="A328:C328"/>
    <mergeCell ref="D328:H328"/>
    <mergeCell ref="A329:C329"/>
    <mergeCell ref="D329:H329"/>
    <mergeCell ref="B331:H331"/>
    <mergeCell ref="A324:H324"/>
    <mergeCell ref="B325:H325"/>
    <mergeCell ref="A326:C326"/>
    <mergeCell ref="D326:H326"/>
    <mergeCell ref="B317:H317"/>
    <mergeCell ref="A318:H319"/>
    <mergeCell ref="B320:H320"/>
    <mergeCell ref="A321:H322"/>
    <mergeCell ref="A302:H302"/>
    <mergeCell ref="B303:H303"/>
    <mergeCell ref="A304:F304"/>
    <mergeCell ref="G304:H304"/>
    <mergeCell ref="B305:H305"/>
    <mergeCell ref="A306:H307"/>
    <mergeCell ref="A315:H315"/>
    <mergeCell ref="A316:F316"/>
    <mergeCell ref="G316:H316"/>
    <mergeCell ref="A310:H310"/>
    <mergeCell ref="A311:F311"/>
    <mergeCell ref="G311:H311"/>
    <mergeCell ref="B312:H312"/>
    <mergeCell ref="A313:H314"/>
    <mergeCell ref="A297:B297"/>
    <mergeCell ref="C297:D297"/>
    <mergeCell ref="E297:F297"/>
    <mergeCell ref="G297:H297"/>
    <mergeCell ref="A298:B298"/>
    <mergeCell ref="C298:D298"/>
    <mergeCell ref="E298:F298"/>
    <mergeCell ref="G298:H298"/>
    <mergeCell ref="A300:H300"/>
    <mergeCell ref="A291:B291"/>
    <mergeCell ref="G291:H291"/>
    <mergeCell ref="A292:B292"/>
    <mergeCell ref="G292:H292"/>
    <mergeCell ref="A293:B293"/>
    <mergeCell ref="G293:H293"/>
    <mergeCell ref="A294:B294"/>
    <mergeCell ref="G294:H294"/>
    <mergeCell ref="A296:H296"/>
    <mergeCell ref="A285:H285"/>
    <mergeCell ref="B286:H286"/>
    <mergeCell ref="G287:H287"/>
    <mergeCell ref="A288:B288"/>
    <mergeCell ref="G288:H288"/>
    <mergeCell ref="A289:B289"/>
    <mergeCell ref="G289:H289"/>
    <mergeCell ref="A290:B290"/>
    <mergeCell ref="G290:H290"/>
    <mergeCell ref="B271:H271"/>
    <mergeCell ref="B272:H272"/>
    <mergeCell ref="A273:H274"/>
    <mergeCell ref="B275:H275"/>
    <mergeCell ref="A276:H277"/>
    <mergeCell ref="B278:H278"/>
    <mergeCell ref="A279:H280"/>
    <mergeCell ref="B281:H281"/>
    <mergeCell ref="A282:H283"/>
    <mergeCell ref="A253:H255"/>
    <mergeCell ref="B256:H256"/>
    <mergeCell ref="A257:H258"/>
    <mergeCell ref="A260:H260"/>
    <mergeCell ref="A262:H262"/>
    <mergeCell ref="B263:H263"/>
    <mergeCell ref="B264:H264"/>
    <mergeCell ref="A265:H268"/>
    <mergeCell ref="A270:H270"/>
    <mergeCell ref="A237:H237"/>
    <mergeCell ref="A239:H239"/>
    <mergeCell ref="B240:H240"/>
    <mergeCell ref="A241:H244"/>
    <mergeCell ref="B245:H245"/>
    <mergeCell ref="A246:H247"/>
    <mergeCell ref="A249:H249"/>
    <mergeCell ref="A251:H251"/>
    <mergeCell ref="B252:H252"/>
    <mergeCell ref="A217:H219"/>
    <mergeCell ref="A221:H221"/>
    <mergeCell ref="B222:H222"/>
    <mergeCell ref="B223:H223"/>
    <mergeCell ref="A224:H227"/>
    <mergeCell ref="B228:H228"/>
    <mergeCell ref="A229:H231"/>
    <mergeCell ref="B232:H232"/>
    <mergeCell ref="A233:H235"/>
    <mergeCell ref="A204:H204"/>
    <mergeCell ref="B205:H205"/>
    <mergeCell ref="B206:H206"/>
    <mergeCell ref="A207:H209"/>
    <mergeCell ref="B210:H210"/>
    <mergeCell ref="A211:H212"/>
    <mergeCell ref="B213:H213"/>
    <mergeCell ref="A214:H215"/>
    <mergeCell ref="B216:H216"/>
    <mergeCell ref="A186:H186"/>
    <mergeCell ref="A188:H188"/>
    <mergeCell ref="B189:H189"/>
    <mergeCell ref="B190:H190"/>
    <mergeCell ref="A191:H194"/>
    <mergeCell ref="B195:H195"/>
    <mergeCell ref="A196:H198"/>
    <mergeCell ref="B199:H199"/>
    <mergeCell ref="A200:H202"/>
    <mergeCell ref="A166:H168"/>
    <mergeCell ref="A170:H170"/>
    <mergeCell ref="B171:H171"/>
    <mergeCell ref="B172:H172"/>
    <mergeCell ref="A173:H176"/>
    <mergeCell ref="B177:H177"/>
    <mergeCell ref="A178:H180"/>
    <mergeCell ref="B181:H181"/>
    <mergeCell ref="A182:H184"/>
    <mergeCell ref="B149:H149"/>
    <mergeCell ref="A150:H152"/>
    <mergeCell ref="A154:H154"/>
    <mergeCell ref="B155:H155"/>
    <mergeCell ref="B156:H156"/>
    <mergeCell ref="A157:H160"/>
    <mergeCell ref="B161:H161"/>
    <mergeCell ref="A162:H164"/>
    <mergeCell ref="B165:H165"/>
    <mergeCell ref="B131:H131"/>
    <mergeCell ref="A132:H134"/>
    <mergeCell ref="A136:H136"/>
    <mergeCell ref="A138:H138"/>
    <mergeCell ref="B139:H139"/>
    <mergeCell ref="B140:H140"/>
    <mergeCell ref="A141:H144"/>
    <mergeCell ref="B145:H145"/>
    <mergeCell ref="A146:H148"/>
    <mergeCell ref="A112:H114"/>
    <mergeCell ref="B115:H115"/>
    <mergeCell ref="A116:H118"/>
    <mergeCell ref="A120:H120"/>
    <mergeCell ref="B121:H121"/>
    <mergeCell ref="B122:H122"/>
    <mergeCell ref="A123:H126"/>
    <mergeCell ref="B127:H127"/>
    <mergeCell ref="A128:H130"/>
    <mergeCell ref="B96:H96"/>
    <mergeCell ref="A97:H98"/>
    <mergeCell ref="B99:H99"/>
    <mergeCell ref="A100:H102"/>
    <mergeCell ref="A104:H104"/>
    <mergeCell ref="B105:H105"/>
    <mergeCell ref="B106:H106"/>
    <mergeCell ref="A107:H110"/>
    <mergeCell ref="B111:H111"/>
    <mergeCell ref="A78:H80"/>
    <mergeCell ref="B81:H81"/>
    <mergeCell ref="A82:H84"/>
    <mergeCell ref="B85:H85"/>
    <mergeCell ref="A86:H89"/>
    <mergeCell ref="B90:H90"/>
    <mergeCell ref="A91:H92"/>
    <mergeCell ref="B93:H93"/>
    <mergeCell ref="A94:H95"/>
    <mergeCell ref="A62:H64"/>
    <mergeCell ref="B65:H65"/>
    <mergeCell ref="A66:H68"/>
    <mergeCell ref="A70:H70"/>
    <mergeCell ref="B71:H71"/>
    <mergeCell ref="B72:H72"/>
    <mergeCell ref="B73:H73"/>
    <mergeCell ref="A74:H76"/>
    <mergeCell ref="B77:H77"/>
    <mergeCell ref="A44:H46"/>
    <mergeCell ref="B47:H47"/>
    <mergeCell ref="A48:H50"/>
    <mergeCell ref="A52:H52"/>
    <mergeCell ref="A54:H54"/>
    <mergeCell ref="B55:H55"/>
    <mergeCell ref="B56:H56"/>
    <mergeCell ref="A57:H60"/>
    <mergeCell ref="B61:H61"/>
    <mergeCell ref="B27:H27"/>
    <mergeCell ref="A28:H30"/>
    <mergeCell ref="B31:H31"/>
    <mergeCell ref="A32:H34"/>
    <mergeCell ref="A36:H36"/>
    <mergeCell ref="B37:H37"/>
    <mergeCell ref="B38:H38"/>
    <mergeCell ref="A39:H42"/>
    <mergeCell ref="B43:H43"/>
    <mergeCell ref="A13:C13"/>
    <mergeCell ref="D13:H13"/>
    <mergeCell ref="A15:H15"/>
    <mergeCell ref="B16:H16"/>
    <mergeCell ref="A18:H18"/>
    <mergeCell ref="A20:H20"/>
    <mergeCell ref="B21:H21"/>
    <mergeCell ref="B22:H22"/>
    <mergeCell ref="A23:H26"/>
    <mergeCell ref="A8:C8"/>
    <mergeCell ref="D8:H8"/>
    <mergeCell ref="A9:C9"/>
    <mergeCell ref="D9:H9"/>
    <mergeCell ref="A10:C10"/>
    <mergeCell ref="D10:H10"/>
    <mergeCell ref="A11:C11"/>
    <mergeCell ref="D11:H11"/>
    <mergeCell ref="A12:C12"/>
    <mergeCell ref="D12:H12"/>
    <mergeCell ref="A1:H1"/>
    <mergeCell ref="A2:H2"/>
    <mergeCell ref="A4:H4"/>
    <mergeCell ref="A5:C5"/>
    <mergeCell ref="D5:H5"/>
    <mergeCell ref="A6:C6"/>
    <mergeCell ref="D6:H6"/>
    <mergeCell ref="A7:C7"/>
    <mergeCell ref="D7:H7"/>
  </mergeCells>
  <dataValidations count="1">
    <dataValidation type="list" allowBlank="1" sqref="D11 G304 G316 G311" xr:uid="{00000000-0002-0000-0100-000000000000}">
      <formula1>"Ja,Nee"</formula1>
      <formula2>0</formula2>
    </dataValidation>
  </dataValidations>
  <pageMargins left="0.75" right="0.75" top="1" bottom="1" header="0.511811023622047" footer="0.511811023622047"/>
  <pageSetup scale="73" fitToHeight="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8"/>
  <sheetViews>
    <sheetView showGridLines="0" zoomScaleNormal="100" workbookViewId="0">
      <pane ySplit="6" topLeftCell="A7" activePane="bottomLeft" state="frozen"/>
      <selection pane="bottomLeft" activeCell="M33" sqref="M33"/>
    </sheetView>
  </sheetViews>
  <sheetFormatPr defaultColWidth="8.81640625" defaultRowHeight="14.5" outlineLevelRow="1" x14ac:dyDescent="0.35"/>
  <cols>
    <col min="1" max="1" width="14" customWidth="1"/>
    <col min="2" max="2" width="34.08984375" customWidth="1"/>
    <col min="3" max="3" width="28" customWidth="1"/>
    <col min="6" max="6" width="14" customWidth="1"/>
    <col min="7" max="7" width="16" customWidth="1"/>
    <col min="8" max="10" width="1" hidden="1" customWidth="1"/>
    <col min="11" max="11" width="12" customWidth="1"/>
    <col min="12" max="12" width="9" customWidth="1"/>
    <col min="13" max="16" width="9" style="8" customWidth="1"/>
    <col min="17" max="17" width="36" customWidth="1"/>
    <col min="19" max="19" width="2" customWidth="1"/>
  </cols>
  <sheetData>
    <row r="1" spans="1:19" ht="21.75" customHeight="1" x14ac:dyDescent="0.35">
      <c r="A1" s="122" t="s">
        <v>130</v>
      </c>
      <c r="B1" s="122"/>
      <c r="C1" s="122"/>
      <c r="D1" s="122"/>
      <c r="E1" s="122"/>
      <c r="F1" s="122"/>
      <c r="G1" s="122"/>
      <c r="H1" s="122"/>
      <c r="I1" s="122"/>
      <c r="J1" s="122"/>
      <c r="K1" s="122"/>
      <c r="L1" s="122"/>
      <c r="M1" s="122"/>
      <c r="N1" s="122"/>
      <c r="O1" s="122"/>
      <c r="P1" s="122"/>
      <c r="Q1" s="122"/>
    </row>
    <row r="2" spans="1:19" ht="21.75" customHeight="1" x14ac:dyDescent="0.35">
      <c r="A2" s="24" t="s">
        <v>131</v>
      </c>
      <c r="B2" s="25"/>
      <c r="C2" s="26" t="s">
        <v>178</v>
      </c>
      <c r="D2" s="25"/>
      <c r="E2" s="123" t="s">
        <v>179</v>
      </c>
      <c r="F2" s="123"/>
      <c r="G2" s="123"/>
      <c r="H2" s="123"/>
      <c r="I2" s="123"/>
      <c r="J2" s="123"/>
      <c r="K2" s="123"/>
      <c r="L2" s="123"/>
      <c r="M2" s="123"/>
      <c r="N2" s="123"/>
      <c r="O2" s="123"/>
      <c r="P2" s="123"/>
      <c r="Q2" s="123"/>
      <c r="S2" s="27"/>
    </row>
    <row r="3" spans="1:19" ht="3.75" customHeight="1" x14ac:dyDescent="0.35">
      <c r="A3" s="28"/>
      <c r="B3" s="28"/>
      <c r="C3" s="28"/>
      <c r="D3" s="28"/>
      <c r="E3" s="28"/>
      <c r="F3" s="28"/>
      <c r="G3" s="28"/>
      <c r="H3" s="28"/>
      <c r="I3" s="28"/>
      <c r="J3" s="28"/>
      <c r="K3" s="28"/>
      <c r="L3" s="28"/>
      <c r="M3" s="29"/>
      <c r="N3" s="29"/>
      <c r="O3" s="29"/>
      <c r="P3" s="29"/>
      <c r="Q3" s="28"/>
    </row>
    <row r="4" spans="1:19" ht="3.75" customHeight="1" x14ac:dyDescent="0.35">
      <c r="A4" s="28"/>
      <c r="B4" s="28"/>
      <c r="C4" s="28"/>
      <c r="D4" s="28"/>
      <c r="E4" s="28"/>
      <c r="F4" s="28"/>
      <c r="G4" s="28"/>
      <c r="H4" s="28"/>
      <c r="I4" s="28"/>
      <c r="J4" s="28"/>
      <c r="K4" s="28"/>
      <c r="L4" s="28"/>
      <c r="M4" s="29"/>
      <c r="N4" s="29"/>
      <c r="O4" s="29"/>
      <c r="P4" s="29"/>
      <c r="Q4" s="28"/>
    </row>
    <row r="5" spans="1:19" ht="13.5" customHeight="1" x14ac:dyDescent="0.35">
      <c r="F5" s="124" t="s">
        <v>132</v>
      </c>
      <c r="G5" s="124"/>
      <c r="M5" s="125" t="s">
        <v>133</v>
      </c>
      <c r="N5" s="125"/>
      <c r="O5" s="125"/>
      <c r="P5" s="125"/>
      <c r="Q5" s="30" t="s">
        <v>134</v>
      </c>
    </row>
    <row r="6" spans="1:19" s="36" customFormat="1" ht="48.75" customHeight="1" x14ac:dyDescent="0.3">
      <c r="A6" s="31" t="s">
        <v>135</v>
      </c>
      <c r="B6" s="31" t="s">
        <v>136</v>
      </c>
      <c r="C6" s="31" t="s">
        <v>137</v>
      </c>
      <c r="D6" s="32"/>
      <c r="E6" s="32"/>
      <c r="F6" s="31" t="s">
        <v>138</v>
      </c>
      <c r="G6" s="33" t="s">
        <v>139</v>
      </c>
      <c r="H6" s="32"/>
      <c r="I6" s="32"/>
      <c r="J6" s="32"/>
      <c r="K6" s="32" t="s">
        <v>99</v>
      </c>
      <c r="L6" s="32" t="s">
        <v>100</v>
      </c>
      <c r="M6" s="34" t="s">
        <v>140</v>
      </c>
      <c r="N6" s="34" t="s">
        <v>141</v>
      </c>
      <c r="O6" s="34" t="s">
        <v>142</v>
      </c>
      <c r="P6" s="34" t="s">
        <v>143</v>
      </c>
      <c r="Q6" s="35" t="s">
        <v>144</v>
      </c>
      <c r="S6" s="37"/>
    </row>
    <row r="7" spans="1:19" ht="16.5" customHeight="1" outlineLevel="1" x14ac:dyDescent="0.35">
      <c r="A7" s="38" t="s">
        <v>102</v>
      </c>
      <c r="B7" s="38" t="s">
        <v>145</v>
      </c>
      <c r="C7" s="38"/>
      <c r="D7" s="38"/>
      <c r="E7" s="38"/>
      <c r="F7" s="39">
        <f t="shared" ref="F7:F17" si="0">IF($C$2="Klein",H7,IF($C$2="Middel",I7,J7))</f>
        <v>51000</v>
      </c>
      <c r="G7" s="40"/>
      <c r="H7" s="38">
        <v>48624</v>
      </c>
      <c r="I7" s="38">
        <v>51000</v>
      </c>
      <c r="J7" s="38">
        <v>53376</v>
      </c>
      <c r="K7" s="41" t="str">
        <f t="shared" ref="K7:K33" si="1">IF(OR(G7="",G7=0),"",IFERROR(G7-F7,""))</f>
        <v/>
      </c>
      <c r="L7" s="42" t="str">
        <f t="shared" ref="L7:L33" si="2">IF(OR(G7="",G7=0),"",IFERROR((G7-F7)/F7,""))</f>
        <v/>
      </c>
      <c r="M7" s="43"/>
      <c r="N7" s="43"/>
      <c r="O7" s="43"/>
      <c r="P7" s="43"/>
      <c r="Q7" s="44"/>
    </row>
    <row r="8" spans="1:19" ht="16.5" customHeight="1" outlineLevel="1" x14ac:dyDescent="0.35">
      <c r="A8" s="44" t="s">
        <v>102</v>
      </c>
      <c r="B8" s="44" t="s">
        <v>146</v>
      </c>
      <c r="C8" s="44"/>
      <c r="D8" s="44"/>
      <c r="E8" s="44"/>
      <c r="F8" s="39">
        <f t="shared" si="0"/>
        <v>12000</v>
      </c>
      <c r="G8" s="40"/>
      <c r="H8" s="44">
        <v>11441</v>
      </c>
      <c r="I8" s="44">
        <v>12000</v>
      </c>
      <c r="J8" s="44">
        <v>12559</v>
      </c>
      <c r="K8" s="41" t="str">
        <f t="shared" si="1"/>
        <v/>
      </c>
      <c r="L8" s="42" t="str">
        <f t="shared" si="2"/>
        <v/>
      </c>
      <c r="M8" s="43"/>
      <c r="N8" s="43"/>
      <c r="O8" s="43"/>
      <c r="P8" s="43"/>
      <c r="Q8" s="44"/>
    </row>
    <row r="9" spans="1:19" ht="16.5" customHeight="1" outlineLevel="1" x14ac:dyDescent="0.35">
      <c r="A9" s="38" t="s">
        <v>102</v>
      </c>
      <c r="B9" s="38" t="s">
        <v>147</v>
      </c>
      <c r="C9" s="38"/>
      <c r="D9" s="38"/>
      <c r="E9" s="38"/>
      <c r="F9" s="39">
        <f t="shared" si="0"/>
        <v>51000</v>
      </c>
      <c r="G9" s="40"/>
      <c r="H9" s="38">
        <v>48624</v>
      </c>
      <c r="I9" s="38">
        <v>51000</v>
      </c>
      <c r="J9" s="38">
        <v>53376</v>
      </c>
      <c r="K9" s="41" t="str">
        <f t="shared" si="1"/>
        <v/>
      </c>
      <c r="L9" s="42" t="str">
        <f t="shared" si="2"/>
        <v/>
      </c>
      <c r="M9" s="43"/>
      <c r="N9" s="43"/>
      <c r="O9" s="43"/>
      <c r="P9" s="43"/>
      <c r="Q9" s="44"/>
    </row>
    <row r="10" spans="1:19" ht="16.5" customHeight="1" outlineLevel="1" x14ac:dyDescent="0.35">
      <c r="A10" s="44" t="s">
        <v>102</v>
      </c>
      <c r="B10" s="44" t="s">
        <v>148</v>
      </c>
      <c r="C10" s="44"/>
      <c r="D10" s="44"/>
      <c r="E10" s="44"/>
      <c r="F10" s="39">
        <f t="shared" si="0"/>
        <v>30000</v>
      </c>
      <c r="G10" s="40"/>
      <c r="H10" s="44">
        <v>28602</v>
      </c>
      <c r="I10" s="44">
        <v>30000</v>
      </c>
      <c r="J10" s="44">
        <v>31398</v>
      </c>
      <c r="K10" s="41" t="str">
        <f t="shared" si="1"/>
        <v/>
      </c>
      <c r="L10" s="42" t="str">
        <f t="shared" si="2"/>
        <v/>
      </c>
      <c r="M10" s="43"/>
      <c r="N10" s="43"/>
      <c r="O10" s="43"/>
      <c r="P10" s="43"/>
      <c r="Q10" s="44"/>
    </row>
    <row r="11" spans="1:19" ht="16.5" customHeight="1" outlineLevel="1" x14ac:dyDescent="0.35">
      <c r="A11" s="38" t="s">
        <v>102</v>
      </c>
      <c r="B11" s="38" t="s">
        <v>149</v>
      </c>
      <c r="C11" s="38"/>
      <c r="D11" s="38"/>
      <c r="E11" s="38"/>
      <c r="F11" s="39">
        <f t="shared" si="0"/>
        <v>6500</v>
      </c>
      <c r="G11" s="40"/>
      <c r="H11" s="38">
        <v>6197</v>
      </c>
      <c r="I11" s="38">
        <v>6500</v>
      </c>
      <c r="J11" s="38">
        <v>6803</v>
      </c>
      <c r="K11" s="41" t="str">
        <f t="shared" si="1"/>
        <v/>
      </c>
      <c r="L11" s="42" t="str">
        <f t="shared" si="2"/>
        <v/>
      </c>
      <c r="M11" s="43"/>
      <c r="N11" s="43"/>
      <c r="O11" s="43"/>
      <c r="P11" s="43"/>
      <c r="Q11" s="44"/>
    </row>
    <row r="12" spans="1:19" ht="16.5" customHeight="1" outlineLevel="1" x14ac:dyDescent="0.35">
      <c r="A12" s="44" t="s">
        <v>102</v>
      </c>
      <c r="B12" s="44" t="s">
        <v>150</v>
      </c>
      <c r="C12" s="44"/>
      <c r="D12" s="44"/>
      <c r="E12" s="44"/>
      <c r="F12" s="39">
        <f t="shared" si="0"/>
        <v>4688</v>
      </c>
      <c r="G12" s="40"/>
      <c r="H12" s="44">
        <v>4470</v>
      </c>
      <c r="I12" s="44">
        <v>4688</v>
      </c>
      <c r="J12" s="44">
        <v>4906</v>
      </c>
      <c r="K12" s="41" t="str">
        <f t="shared" si="1"/>
        <v/>
      </c>
      <c r="L12" s="42" t="str">
        <f t="shared" si="2"/>
        <v/>
      </c>
      <c r="M12" s="43"/>
      <c r="N12" s="43"/>
      <c r="O12" s="43"/>
      <c r="P12" s="43"/>
      <c r="Q12" s="44"/>
    </row>
    <row r="13" spans="1:19" ht="16.5" customHeight="1" outlineLevel="1" x14ac:dyDescent="0.35">
      <c r="A13" s="38" t="s">
        <v>102</v>
      </c>
      <c r="B13" s="38" t="s">
        <v>151</v>
      </c>
      <c r="C13" s="38"/>
      <c r="D13" s="38"/>
      <c r="E13" s="38"/>
      <c r="F13" s="39">
        <f t="shared" si="0"/>
        <v>3457</v>
      </c>
      <c r="G13" s="40"/>
      <c r="H13" s="38">
        <v>3296</v>
      </c>
      <c r="I13" s="38">
        <v>3457</v>
      </c>
      <c r="J13" s="38">
        <v>3618</v>
      </c>
      <c r="K13" s="41" t="str">
        <f t="shared" si="1"/>
        <v/>
      </c>
      <c r="L13" s="42" t="str">
        <f t="shared" si="2"/>
        <v/>
      </c>
      <c r="M13" s="43"/>
      <c r="N13" s="43"/>
      <c r="O13" s="43"/>
      <c r="P13" s="43"/>
      <c r="Q13" s="44"/>
    </row>
    <row r="14" spans="1:19" ht="16.5" customHeight="1" outlineLevel="1" x14ac:dyDescent="0.35">
      <c r="A14" s="44" t="s">
        <v>102</v>
      </c>
      <c r="B14" s="44" t="s">
        <v>152</v>
      </c>
      <c r="C14" s="44"/>
      <c r="D14" s="44"/>
      <c r="E14" s="44"/>
      <c r="F14" s="39">
        <f t="shared" si="0"/>
        <v>23000</v>
      </c>
      <c r="G14" s="40"/>
      <c r="H14" s="44">
        <v>21928</v>
      </c>
      <c r="I14" s="44">
        <v>23000</v>
      </c>
      <c r="J14" s="44">
        <v>24072</v>
      </c>
      <c r="K14" s="41" t="str">
        <f t="shared" si="1"/>
        <v/>
      </c>
      <c r="L14" s="42" t="str">
        <f t="shared" si="2"/>
        <v/>
      </c>
      <c r="M14" s="43"/>
      <c r="N14" s="43"/>
      <c r="O14" s="43"/>
      <c r="P14" s="43"/>
      <c r="Q14" s="44"/>
    </row>
    <row r="15" spans="1:19" ht="16.5" customHeight="1" outlineLevel="1" x14ac:dyDescent="0.35">
      <c r="A15" s="38" t="s">
        <v>102</v>
      </c>
      <c r="B15" s="38" t="s">
        <v>153</v>
      </c>
      <c r="C15" s="38"/>
      <c r="D15" s="38"/>
      <c r="E15" s="38"/>
      <c r="F15" s="39">
        <f t="shared" si="0"/>
        <v>12500</v>
      </c>
      <c r="G15" s="40"/>
      <c r="H15" s="38">
        <v>11918</v>
      </c>
      <c r="I15" s="38">
        <v>12500</v>
      </c>
      <c r="J15" s="38">
        <v>13082</v>
      </c>
      <c r="K15" s="41" t="str">
        <f t="shared" si="1"/>
        <v/>
      </c>
      <c r="L15" s="42" t="str">
        <f t="shared" si="2"/>
        <v/>
      </c>
      <c r="M15" s="43"/>
      <c r="N15" s="43"/>
      <c r="O15" s="43"/>
      <c r="P15" s="43"/>
      <c r="Q15" s="44"/>
    </row>
    <row r="16" spans="1:19" ht="16.5" customHeight="1" outlineLevel="1" x14ac:dyDescent="0.35">
      <c r="A16" s="44" t="s">
        <v>102</v>
      </c>
      <c r="B16" s="44" t="s">
        <v>154</v>
      </c>
      <c r="C16" s="44"/>
      <c r="D16" s="44"/>
      <c r="E16" s="44"/>
      <c r="F16" s="39">
        <f t="shared" si="0"/>
        <v>6033</v>
      </c>
      <c r="G16" s="40"/>
      <c r="H16" s="44">
        <v>5752</v>
      </c>
      <c r="I16" s="44">
        <v>6033</v>
      </c>
      <c r="J16" s="44">
        <v>6314</v>
      </c>
      <c r="K16" s="41" t="str">
        <f t="shared" si="1"/>
        <v/>
      </c>
      <c r="L16" s="42" t="str">
        <f t="shared" si="2"/>
        <v/>
      </c>
      <c r="M16" s="43"/>
      <c r="N16" s="43"/>
      <c r="O16" s="43"/>
      <c r="P16" s="43"/>
      <c r="Q16" s="44"/>
    </row>
    <row r="17" spans="1:19" ht="16.5" customHeight="1" outlineLevel="1" x14ac:dyDescent="0.35">
      <c r="A17" s="38" t="s">
        <v>102</v>
      </c>
      <c r="B17" s="38" t="s">
        <v>155</v>
      </c>
      <c r="C17" s="38"/>
      <c r="D17" s="38"/>
      <c r="E17" s="38"/>
      <c r="F17" s="39">
        <f t="shared" si="0"/>
        <v>0</v>
      </c>
      <c r="G17" s="40"/>
      <c r="H17" s="38">
        <v>0</v>
      </c>
      <c r="I17" s="38">
        <v>0</v>
      </c>
      <c r="J17" s="38">
        <v>0</v>
      </c>
      <c r="K17" s="45" t="str">
        <f t="shared" si="1"/>
        <v/>
      </c>
      <c r="L17" s="46" t="str">
        <f t="shared" si="2"/>
        <v/>
      </c>
      <c r="M17" s="43"/>
      <c r="N17" s="43"/>
      <c r="O17" s="43"/>
      <c r="P17" s="43"/>
      <c r="Q17" s="44"/>
    </row>
    <row r="18" spans="1:19" ht="18" customHeight="1" x14ac:dyDescent="0.35">
      <c r="A18" s="47"/>
      <c r="B18" s="47" t="s">
        <v>156</v>
      </c>
      <c r="C18" s="47"/>
      <c r="D18" s="47"/>
      <c r="E18" s="47"/>
      <c r="F18" s="48">
        <f>SUM(F7:F17)</f>
        <v>200178</v>
      </c>
      <c r="G18" s="49">
        <f>SUM(G7:G17)</f>
        <v>0</v>
      </c>
      <c r="H18" s="47">
        <v>190852</v>
      </c>
      <c r="I18" s="47">
        <v>200178</v>
      </c>
      <c r="J18" s="47">
        <v>209504</v>
      </c>
      <c r="K18" s="50" t="str">
        <f t="shared" si="1"/>
        <v/>
      </c>
      <c r="L18" s="51" t="str">
        <f t="shared" si="2"/>
        <v/>
      </c>
      <c r="M18" s="52">
        <v>0.49</v>
      </c>
      <c r="N18" s="52">
        <v>0.21</v>
      </c>
      <c r="O18" s="52">
        <v>0.11</v>
      </c>
      <c r="P18" s="52">
        <v>0.19</v>
      </c>
      <c r="Q18" s="53"/>
      <c r="S18" s="54"/>
    </row>
    <row r="19" spans="1:19" ht="16.5" customHeight="1" outlineLevel="1" x14ac:dyDescent="0.35">
      <c r="A19" s="44" t="s">
        <v>157</v>
      </c>
      <c r="B19" s="44" t="s">
        <v>158</v>
      </c>
      <c r="C19" s="44"/>
      <c r="D19" s="44"/>
      <c r="E19" s="44"/>
      <c r="F19" s="39">
        <f t="shared" ref="F19:F24" si="3">IF($C$2="Klein",H19,IF($C$2="Middel",I19,J19))</f>
        <v>7000</v>
      </c>
      <c r="G19" s="40"/>
      <c r="H19" s="44">
        <v>6674</v>
      </c>
      <c r="I19" s="44">
        <v>7000</v>
      </c>
      <c r="J19" s="44">
        <v>7326</v>
      </c>
      <c r="K19" s="41" t="str">
        <f t="shared" si="1"/>
        <v/>
      </c>
      <c r="L19" s="42" t="str">
        <f t="shared" si="2"/>
        <v/>
      </c>
      <c r="M19" s="55"/>
      <c r="N19" s="55"/>
      <c r="O19" s="55"/>
      <c r="P19" s="55"/>
      <c r="Q19" s="44"/>
    </row>
    <row r="20" spans="1:19" ht="16.5" customHeight="1" outlineLevel="1" x14ac:dyDescent="0.35">
      <c r="A20" s="38" t="s">
        <v>157</v>
      </c>
      <c r="B20" s="38" t="s">
        <v>159</v>
      </c>
      <c r="C20" s="38"/>
      <c r="D20" s="38"/>
      <c r="E20" s="38"/>
      <c r="F20" s="39">
        <f t="shared" si="3"/>
        <v>14052</v>
      </c>
      <c r="G20" s="40"/>
      <c r="H20" s="38">
        <v>13397</v>
      </c>
      <c r="I20" s="38">
        <v>14052</v>
      </c>
      <c r="J20" s="38">
        <v>14707</v>
      </c>
      <c r="K20" s="41" t="str">
        <f t="shared" si="1"/>
        <v/>
      </c>
      <c r="L20" s="42" t="str">
        <f t="shared" si="2"/>
        <v/>
      </c>
      <c r="M20" s="55"/>
      <c r="N20" s="55"/>
      <c r="O20" s="55"/>
      <c r="P20" s="55"/>
      <c r="Q20" s="44"/>
    </row>
    <row r="21" spans="1:19" ht="16.5" customHeight="1" outlineLevel="1" x14ac:dyDescent="0.35">
      <c r="A21" s="44" t="s">
        <v>157</v>
      </c>
      <c r="B21" s="44" t="s">
        <v>160</v>
      </c>
      <c r="C21" s="44"/>
      <c r="D21" s="44"/>
      <c r="E21" s="44"/>
      <c r="F21" s="39">
        <f t="shared" si="3"/>
        <v>3133</v>
      </c>
      <c r="G21" s="40"/>
      <c r="H21" s="44">
        <v>2987</v>
      </c>
      <c r="I21" s="44">
        <v>3133</v>
      </c>
      <c r="J21" s="44">
        <v>3279</v>
      </c>
      <c r="K21" s="41" t="str">
        <f t="shared" si="1"/>
        <v/>
      </c>
      <c r="L21" s="42" t="str">
        <f t="shared" si="2"/>
        <v/>
      </c>
      <c r="M21" s="55"/>
      <c r="N21" s="55"/>
      <c r="O21" s="55"/>
      <c r="P21" s="55"/>
      <c r="Q21" s="44"/>
    </row>
    <row r="22" spans="1:19" ht="16.5" customHeight="1" outlineLevel="1" x14ac:dyDescent="0.35">
      <c r="A22" s="38" t="s">
        <v>157</v>
      </c>
      <c r="B22" s="38" t="s">
        <v>161</v>
      </c>
      <c r="C22" s="38"/>
      <c r="D22" s="38"/>
      <c r="E22" s="38"/>
      <c r="F22" s="39">
        <f t="shared" si="3"/>
        <v>3295</v>
      </c>
      <c r="G22" s="40"/>
      <c r="H22" s="38">
        <v>3141</v>
      </c>
      <c r="I22" s="38">
        <v>3295</v>
      </c>
      <c r="J22" s="38">
        <v>3449</v>
      </c>
      <c r="K22" s="41" t="str">
        <f t="shared" si="1"/>
        <v/>
      </c>
      <c r="L22" s="42" t="str">
        <f t="shared" si="2"/>
        <v/>
      </c>
      <c r="M22" s="55"/>
      <c r="N22" s="55"/>
      <c r="O22" s="55"/>
      <c r="P22" s="55"/>
      <c r="Q22" s="44"/>
    </row>
    <row r="23" spans="1:19" ht="16.5" customHeight="1" outlineLevel="1" x14ac:dyDescent="0.35">
      <c r="A23" s="44" t="s">
        <v>157</v>
      </c>
      <c r="B23" s="44" t="s">
        <v>162</v>
      </c>
      <c r="C23" s="44"/>
      <c r="D23" s="44"/>
      <c r="E23" s="44"/>
      <c r="F23" s="39">
        <f t="shared" si="3"/>
        <v>1930</v>
      </c>
      <c r="G23" s="40"/>
      <c r="H23" s="44">
        <v>1840</v>
      </c>
      <c r="I23" s="44">
        <v>1930</v>
      </c>
      <c r="J23" s="44">
        <v>2020</v>
      </c>
      <c r="K23" s="41" t="str">
        <f t="shared" si="1"/>
        <v/>
      </c>
      <c r="L23" s="42" t="str">
        <f t="shared" si="2"/>
        <v/>
      </c>
      <c r="M23" s="55"/>
      <c r="N23" s="55"/>
      <c r="O23" s="55"/>
      <c r="P23" s="55"/>
      <c r="Q23" s="44"/>
    </row>
    <row r="24" spans="1:19" ht="16.5" customHeight="1" outlineLevel="1" x14ac:dyDescent="0.35">
      <c r="A24" s="38" t="s">
        <v>157</v>
      </c>
      <c r="B24" s="38" t="s">
        <v>163</v>
      </c>
      <c r="C24" s="38"/>
      <c r="D24" s="38"/>
      <c r="E24" s="38"/>
      <c r="F24" s="39">
        <f t="shared" si="3"/>
        <v>0</v>
      </c>
      <c r="G24" s="40"/>
      <c r="H24" s="38">
        <v>0</v>
      </c>
      <c r="I24" s="38">
        <v>0</v>
      </c>
      <c r="J24" s="38">
        <v>0</v>
      </c>
      <c r="K24" s="45" t="str">
        <f t="shared" si="1"/>
        <v/>
      </c>
      <c r="L24" s="46" t="str">
        <f t="shared" si="2"/>
        <v/>
      </c>
      <c r="M24" s="55"/>
      <c r="N24" s="55"/>
      <c r="O24" s="55"/>
      <c r="P24" s="55"/>
      <c r="Q24" s="44"/>
    </row>
    <row r="25" spans="1:19" ht="18" customHeight="1" x14ac:dyDescent="0.35">
      <c r="A25" s="47"/>
      <c r="B25" s="47" t="s">
        <v>164</v>
      </c>
      <c r="C25" s="47"/>
      <c r="D25" s="47"/>
      <c r="E25" s="47"/>
      <c r="F25" s="48">
        <f>SUM(F19:F24)</f>
        <v>29410</v>
      </c>
      <c r="G25" s="49">
        <f>SUM(G19:G24)</f>
        <v>0</v>
      </c>
      <c r="H25" s="47">
        <v>28039</v>
      </c>
      <c r="I25" s="47">
        <v>29410</v>
      </c>
      <c r="J25" s="47">
        <v>30781</v>
      </c>
      <c r="K25" s="50" t="str">
        <f t="shared" si="1"/>
        <v/>
      </c>
      <c r="L25" s="51" t="str">
        <f t="shared" si="2"/>
        <v/>
      </c>
      <c r="M25" s="52">
        <v>0.34</v>
      </c>
      <c r="N25" s="52">
        <v>0.11</v>
      </c>
      <c r="O25" s="52">
        <v>0.47</v>
      </c>
      <c r="P25" s="52">
        <v>0.08</v>
      </c>
      <c r="Q25" s="53"/>
    </row>
    <row r="26" spans="1:19" ht="16.5" customHeight="1" outlineLevel="1" x14ac:dyDescent="0.35">
      <c r="A26" s="44" t="s">
        <v>165</v>
      </c>
      <c r="B26" s="44" t="s">
        <v>166</v>
      </c>
      <c r="C26" s="44"/>
      <c r="D26" s="44"/>
      <c r="E26" s="44"/>
      <c r="F26" s="39">
        <f t="shared" ref="F26:F31" si="4">IF($C$2="Klein",H26,IF($C$2="Middel",I26,J26))</f>
        <v>6528</v>
      </c>
      <c r="G26" s="40"/>
      <c r="H26" s="44">
        <v>6224</v>
      </c>
      <c r="I26" s="44">
        <v>6528</v>
      </c>
      <c r="J26" s="44">
        <v>6832</v>
      </c>
      <c r="K26" s="41" t="str">
        <f t="shared" si="1"/>
        <v/>
      </c>
      <c r="L26" s="42" t="str">
        <f t="shared" si="2"/>
        <v/>
      </c>
      <c r="M26" s="55"/>
      <c r="N26" s="55"/>
      <c r="O26" s="55"/>
      <c r="P26" s="55"/>
      <c r="Q26" s="44"/>
    </row>
    <row r="27" spans="1:19" ht="16.5" customHeight="1" outlineLevel="1" x14ac:dyDescent="0.35">
      <c r="A27" s="38" t="s">
        <v>165</v>
      </c>
      <c r="B27" s="38" t="s">
        <v>167</v>
      </c>
      <c r="C27" s="38"/>
      <c r="D27" s="38"/>
      <c r="E27" s="38"/>
      <c r="F27" s="39">
        <f t="shared" si="4"/>
        <v>12000</v>
      </c>
      <c r="G27" s="40"/>
      <c r="H27" s="38">
        <v>11441</v>
      </c>
      <c r="I27" s="38">
        <v>12000</v>
      </c>
      <c r="J27" s="38">
        <v>12559</v>
      </c>
      <c r="K27" s="41" t="str">
        <f t="shared" si="1"/>
        <v/>
      </c>
      <c r="L27" s="42" t="str">
        <f t="shared" si="2"/>
        <v/>
      </c>
      <c r="M27" s="55"/>
      <c r="N27" s="55"/>
      <c r="O27" s="55"/>
      <c r="P27" s="55"/>
      <c r="Q27" s="44"/>
    </row>
    <row r="28" spans="1:19" ht="16.5" customHeight="1" outlineLevel="1" x14ac:dyDescent="0.35">
      <c r="A28" s="44" t="s">
        <v>165</v>
      </c>
      <c r="B28" s="44" t="s">
        <v>168</v>
      </c>
      <c r="C28" s="44"/>
      <c r="D28" s="44"/>
      <c r="E28" s="44"/>
      <c r="F28" s="39">
        <f t="shared" si="4"/>
        <v>10000</v>
      </c>
      <c r="G28" s="40"/>
      <c r="H28" s="44">
        <v>9534</v>
      </c>
      <c r="I28" s="44">
        <v>10000</v>
      </c>
      <c r="J28" s="44">
        <v>10466</v>
      </c>
      <c r="K28" s="41" t="str">
        <f t="shared" si="1"/>
        <v/>
      </c>
      <c r="L28" s="42" t="str">
        <f t="shared" si="2"/>
        <v/>
      </c>
      <c r="M28" s="55"/>
      <c r="N28" s="55"/>
      <c r="O28" s="55"/>
      <c r="P28" s="55"/>
      <c r="Q28" s="44"/>
    </row>
    <row r="29" spans="1:19" ht="16.5" customHeight="1" outlineLevel="1" x14ac:dyDescent="0.35">
      <c r="A29" s="38" t="s">
        <v>165</v>
      </c>
      <c r="B29" s="38" t="s">
        <v>169</v>
      </c>
      <c r="C29" s="38"/>
      <c r="D29" s="38"/>
      <c r="E29" s="38"/>
      <c r="F29" s="39">
        <f t="shared" si="4"/>
        <v>4696</v>
      </c>
      <c r="G29" s="40"/>
      <c r="H29" s="38">
        <v>4477</v>
      </c>
      <c r="I29" s="38">
        <v>4696</v>
      </c>
      <c r="J29" s="38">
        <v>4915</v>
      </c>
      <c r="K29" s="41" t="str">
        <f t="shared" si="1"/>
        <v/>
      </c>
      <c r="L29" s="42" t="str">
        <f t="shared" si="2"/>
        <v/>
      </c>
      <c r="M29" s="55"/>
      <c r="N29" s="55"/>
      <c r="O29" s="55"/>
      <c r="P29" s="55"/>
      <c r="Q29" s="44"/>
    </row>
    <row r="30" spans="1:19" s="62" customFormat="1" ht="16.5" customHeight="1" outlineLevel="1" x14ac:dyDescent="0.3">
      <c r="A30" s="56" t="s">
        <v>165</v>
      </c>
      <c r="B30" s="56" t="s">
        <v>170</v>
      </c>
      <c r="C30" s="56"/>
      <c r="D30" s="56"/>
      <c r="E30" s="56"/>
      <c r="F30" s="57">
        <f t="shared" si="4"/>
        <v>5499</v>
      </c>
      <c r="G30" s="58"/>
      <c r="H30" s="56">
        <v>5243</v>
      </c>
      <c r="I30" s="56">
        <v>5499</v>
      </c>
      <c r="J30" s="56">
        <v>5755</v>
      </c>
      <c r="K30" s="59" t="str">
        <f t="shared" si="1"/>
        <v/>
      </c>
      <c r="L30" s="60" t="str">
        <f t="shared" si="2"/>
        <v/>
      </c>
      <c r="M30" s="61"/>
      <c r="N30" s="61"/>
      <c r="O30" s="61"/>
      <c r="P30" s="61"/>
      <c r="Q30" s="56"/>
    </row>
    <row r="31" spans="1:19" s="62" customFormat="1" ht="16.5" customHeight="1" outlineLevel="1" x14ac:dyDescent="0.3">
      <c r="A31" s="63" t="s">
        <v>165</v>
      </c>
      <c r="B31" s="63" t="s">
        <v>171</v>
      </c>
      <c r="C31" s="63"/>
      <c r="D31" s="63"/>
      <c r="E31" s="63"/>
      <c r="F31" s="57">
        <f t="shared" si="4"/>
        <v>0</v>
      </c>
      <c r="G31" s="58"/>
      <c r="H31" s="63">
        <v>0</v>
      </c>
      <c r="I31" s="63">
        <v>0</v>
      </c>
      <c r="J31" s="63">
        <v>0</v>
      </c>
      <c r="K31" s="64" t="str">
        <f t="shared" si="1"/>
        <v/>
      </c>
      <c r="L31" s="65" t="str">
        <f t="shared" si="2"/>
        <v/>
      </c>
      <c r="M31" s="61"/>
      <c r="N31" s="61"/>
      <c r="O31" s="61"/>
      <c r="P31" s="61"/>
      <c r="Q31" s="56"/>
    </row>
    <row r="32" spans="1:19" s="62" customFormat="1" ht="18" customHeight="1" x14ac:dyDescent="0.3">
      <c r="A32" s="66"/>
      <c r="B32" s="66" t="s">
        <v>172</v>
      </c>
      <c r="C32" s="66"/>
      <c r="D32" s="66"/>
      <c r="E32" s="66"/>
      <c r="F32" s="67">
        <f>SUM(F26:F31)</f>
        <v>38723</v>
      </c>
      <c r="G32" s="68">
        <f>SUM(G26:G31)</f>
        <v>0</v>
      </c>
      <c r="H32" s="66">
        <v>36919</v>
      </c>
      <c r="I32" s="66">
        <v>38723</v>
      </c>
      <c r="J32" s="66">
        <v>40527</v>
      </c>
      <c r="K32" s="69" t="str">
        <f t="shared" si="1"/>
        <v/>
      </c>
      <c r="L32" s="70" t="str">
        <f t="shared" si="2"/>
        <v/>
      </c>
      <c r="M32" s="71">
        <v>0.45</v>
      </c>
      <c r="N32" s="71">
        <v>0.18</v>
      </c>
      <c r="O32" s="71">
        <v>0.1</v>
      </c>
      <c r="P32" s="71">
        <v>0.27</v>
      </c>
      <c r="Q32" s="72"/>
    </row>
    <row r="33" spans="1:19" s="62" customFormat="1" ht="18.75" customHeight="1" x14ac:dyDescent="0.3">
      <c r="A33" s="73"/>
      <c r="B33" s="73" t="s">
        <v>105</v>
      </c>
      <c r="C33" s="73"/>
      <c r="D33" s="73"/>
      <c r="E33" s="73"/>
      <c r="F33" s="74">
        <f>F18+F25+F32</f>
        <v>268311</v>
      </c>
      <c r="G33" s="74">
        <f>G18+G25+G32</f>
        <v>0</v>
      </c>
      <c r="H33" s="73">
        <v>255811</v>
      </c>
      <c r="I33" s="73">
        <v>268311</v>
      </c>
      <c r="J33" s="73">
        <v>280811</v>
      </c>
      <c r="K33" s="74" t="str">
        <f t="shared" si="1"/>
        <v/>
      </c>
      <c r="L33" s="75" t="str">
        <f t="shared" si="2"/>
        <v/>
      </c>
      <c r="M33" s="76">
        <f>IFERROR(IF(G33&gt;0,(G18*M18+G25*M25+G32*M32)/G33,(F18*M18+F25*M25+F32*M32)/F33),"")</f>
        <v>0.46778540574184435</v>
      </c>
      <c r="N33" s="76">
        <f>IFERROR(IF(G33&gt;0,(G18*N18+G25*N25+G32*N32)/G33,(F18*N18+F25*N25+F32*N32)/F33),"")</f>
        <v>0.19470919939920464</v>
      </c>
      <c r="O33" s="76">
        <f>IFERROR(IF(G33&gt;0,(G18*O18+G25*O25+G32*O32)/G33,(F18*O18+F25*O25+F32*O32)/F33),"")</f>
        <v>0.14801696538718129</v>
      </c>
      <c r="P33" s="76">
        <f>IFERROR(IF(G33&gt;0,(G18*P18+G25*P25+G32*P32)/G33,(F18*P18+F25*P25+F32*P32)/F33),"")</f>
        <v>0.18948842947176972</v>
      </c>
      <c r="Q33" s="73"/>
      <c r="S33" s="77"/>
    </row>
    <row r="34" spans="1:19" s="62" customFormat="1" ht="15" customHeight="1" x14ac:dyDescent="0.3">
      <c r="A34" s="78" t="s">
        <v>173</v>
      </c>
      <c r="B34" s="78" t="s">
        <v>106</v>
      </c>
      <c r="C34" s="78"/>
      <c r="D34" s="78"/>
      <c r="E34" s="78"/>
      <c r="F34" s="79">
        <f>IF($C$2="Klein",H34,IF($C$2="Middel",I34,J34))</f>
        <v>55363</v>
      </c>
      <c r="G34" s="80"/>
      <c r="H34" s="78">
        <v>55363</v>
      </c>
      <c r="I34" s="78">
        <v>55363</v>
      </c>
      <c r="J34" s="78">
        <v>55363</v>
      </c>
      <c r="K34" s="78"/>
      <c r="L34" s="78"/>
      <c r="M34" s="81"/>
      <c r="N34" s="81"/>
      <c r="O34" s="81"/>
      <c r="P34" s="81"/>
      <c r="Q34" s="78"/>
    </row>
    <row r="35" spans="1:19" s="62" customFormat="1" ht="15" customHeight="1" x14ac:dyDescent="0.3">
      <c r="A35" s="78" t="s">
        <v>173</v>
      </c>
      <c r="B35" s="78" t="s">
        <v>174</v>
      </c>
      <c r="C35" s="78"/>
      <c r="D35" s="78"/>
      <c r="E35" s="78"/>
      <c r="F35" s="79">
        <f>IF($C$2="Klein",H35,IF($C$2="Middel",I35,J35))</f>
        <v>27078</v>
      </c>
      <c r="G35" s="80"/>
      <c r="H35" s="78">
        <v>27078</v>
      </c>
      <c r="I35" s="78">
        <v>27078</v>
      </c>
      <c r="J35" s="78">
        <v>27078</v>
      </c>
      <c r="K35" s="78"/>
      <c r="L35" s="78"/>
      <c r="M35" s="81"/>
      <c r="N35" s="81"/>
      <c r="O35" s="81"/>
      <c r="P35" s="81"/>
      <c r="Q35" s="78"/>
    </row>
    <row r="36" spans="1:19" s="62" customFormat="1" ht="18.75" customHeight="1" x14ac:dyDescent="0.3">
      <c r="A36" s="82"/>
      <c r="B36" s="82" t="s">
        <v>108</v>
      </c>
      <c r="C36" s="82"/>
      <c r="D36" s="82"/>
      <c r="E36" s="82"/>
      <c r="F36" s="83">
        <f>F33+F34+F35</f>
        <v>350752</v>
      </c>
      <c r="G36" s="83">
        <f>G33+G34+G35</f>
        <v>0</v>
      </c>
      <c r="H36" s="82">
        <v>338252</v>
      </c>
      <c r="I36" s="82">
        <v>350752</v>
      </c>
      <c r="J36" s="82">
        <v>363252</v>
      </c>
      <c r="K36" s="83" t="str">
        <f>IF(OR(G36="",G36=0),"",IFERROR(G36-F36,""))</f>
        <v/>
      </c>
      <c r="L36" s="84" t="str">
        <f>IF(OR(G36="",G36=0),"",IFERROR((G36-F36)/F36,""))</f>
        <v/>
      </c>
      <c r="M36" s="85"/>
      <c r="N36" s="85"/>
      <c r="O36" s="85"/>
      <c r="P36" s="85"/>
      <c r="Q36" s="82"/>
    </row>
    <row r="38" spans="1:19" x14ac:dyDescent="0.35">
      <c r="B38" s="126" t="s">
        <v>175</v>
      </c>
      <c r="C38" s="126"/>
      <c r="D38" s="126"/>
      <c r="E38" s="126"/>
      <c r="F38" s="126"/>
      <c r="G38" s="126"/>
      <c r="H38" s="126"/>
      <c r="I38" s="126"/>
      <c r="J38" s="126"/>
      <c r="K38" s="126"/>
      <c r="L38" s="126"/>
      <c r="M38" s="126"/>
      <c r="N38" s="126"/>
      <c r="O38" s="126"/>
      <c r="P38" s="126"/>
      <c r="Q38" s="126"/>
    </row>
  </sheetData>
  <mergeCells count="5">
    <mergeCell ref="A1:Q1"/>
    <mergeCell ref="E2:Q2"/>
    <mergeCell ref="F5:G5"/>
    <mergeCell ref="M5:P5"/>
    <mergeCell ref="B38:Q38"/>
  </mergeCells>
  <dataValidations disablePrompts="1" count="1">
    <dataValidation type="list" showErrorMessage="1" errorTitle="Keuze" error="Kies Klein, Middel of Groot." sqref="C2" xr:uid="{00000000-0002-0000-0200-000000000000}">
      <formula1>"Klein,Middel,Groot"</formula1>
      <formula2>0</formula2>
    </dataValidation>
  </dataValidations>
  <pageMargins left="0.75" right="0.75" top="1" bottom="1" header="0.511811023622047" footer="0.511811023622047"/>
  <pageSetup scale="52" fitToHeight="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ZNDocument" ma:contentTypeID="0x0101003D93667884C3D9499D848086F524FF7900BB8013B1F200C04A8E735AAC24DCE76F" ma:contentTypeVersion="15" ma:contentTypeDescription="" ma:contentTypeScope="" ma:versionID="9d9673d25359f373b74d540b1b3351e4">
  <xsd:schema xmlns:xsd="http://www.w3.org/2001/XMLSchema" xmlns:xs="http://www.w3.org/2001/XMLSchema" xmlns:p="http://schemas.microsoft.com/office/2006/metadata/properties" xmlns:ns3="ba038740-69da-4beb-9424-6f16293a6780" targetNamespace="http://schemas.microsoft.com/office/2006/metadata/properties" ma:root="true" ma:fieldsID="fa917d5fc82d456f72f8a8446f2e3753" ns3:_="">
    <xsd:import namespace="ba038740-69da-4beb-9424-6f16293a6780"/>
    <xsd:element name="properties">
      <xsd:complexType>
        <xsd:sequence>
          <xsd:element name="documentManagement">
            <xsd:complexType>
              <xsd:all>
                <xsd:element ref="ns3:TaxKeywordTaxHTField" minOccurs="0"/>
                <xsd:element ref="ns3:TaxCatchAll" minOccurs="0"/>
                <xsd:element ref="ns3:TaxCatchAllLabel" minOccurs="0"/>
                <xsd:element ref="ns3:Kenmerk" minOccurs="0"/>
                <xsd:element ref="ns3:Status" minOccurs="0"/>
                <xsd:element ref="ns3:Thema" minOccurs="0"/>
                <xsd:element ref="ns3:KeepOriginal" minOccurs="0"/>
                <xsd:element ref="ns3:Volgorde" minOccurs="0"/>
                <xsd:element ref="ns3:Nummer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38740-69da-4beb-9424-6f16293a6780"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Trefwoorden" ma:fieldId="{23f27201-bee3-471e-b2e7-b64fd8b7ca38}" ma:taxonomyMulti="true" ma:sspId="10ecc099-e8a5-4140-8f9a-d8cbcdd4e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78786c1d-f38a-4493-b378-91496cbb022f}" ma:internalName="TaxCatchAll" ma:showField="CatchAllData" ma:web="af8d3f5d-c13b-484a-ab7f-7fb2a7f4f08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78786c1d-f38a-4493-b378-91496cbb022f}" ma:internalName="TaxCatchAllLabel" ma:readOnly="true" ma:showField="CatchAllDataLabel" ma:web="af8d3f5d-c13b-484a-ab7f-7fb2a7f4f08d">
      <xsd:complexType>
        <xsd:complexContent>
          <xsd:extension base="dms:MultiChoiceLookup">
            <xsd:sequence>
              <xsd:element name="Value" type="dms:Lookup" maxOccurs="unbounded" minOccurs="0" nillable="true"/>
            </xsd:sequence>
          </xsd:extension>
        </xsd:complexContent>
      </xsd:complexType>
    </xsd:element>
    <xsd:element name="Kenmerk" ma:index="13" nillable="true" ma:displayName="Kenmerk" ma:default="" ma:internalName="Kenmerk">
      <xsd:simpleType>
        <xsd:restriction base="dms:Text">
          <xsd:maxLength value="255"/>
        </xsd:restriction>
      </xsd:simpleType>
    </xsd:element>
    <xsd:element name="Status" ma:index="14" nillable="true" ma:displayName="Status" ma:default="Concept" ma:format="Dropdown" ma:internalName="Status">
      <xsd:simpleType>
        <xsd:restriction base="dms:Choice">
          <xsd:enumeration value="Concept"/>
          <xsd:enumeration value="Gepubliceerd"/>
        </xsd:restriction>
      </xsd:simpleType>
    </xsd:element>
    <xsd:element name="Thema" ma:index="15" nillable="true" ma:displayName="Thema" ma:default="" ma:internalName="Thema">
      <xsd:simpleType>
        <xsd:restriction base="dms:Text">
          <xsd:maxLength value="255"/>
        </xsd:restriction>
      </xsd:simpleType>
    </xsd:element>
    <xsd:element name="KeepOriginal" ma:index="16" nillable="true" ma:displayName="Behoud origineel" ma:default="0" ma:internalName="KeepOriginal">
      <xsd:simpleType>
        <xsd:restriction base="dms:Boolean"/>
      </xsd:simpleType>
    </xsd:element>
    <xsd:element name="Volgorde" ma:index="17" nillable="true" ma:displayName="Weergavevolgorde" ma:internalName="Volgorde" ma:percentage="FALSE">
      <xsd:simpleType>
        <xsd:restriction base="dms:Number">
          <xsd:minInclusive value="1"/>
        </xsd:restriction>
      </xsd:simpleType>
    </xsd:element>
    <xsd:element name="Nummering" ma:index="18" nillable="true" ma:displayName="Nummering" ma:default="" ma:internalName="Nummer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0ecc099-e8a5-4140-8f9a-d8cbcdd4e3a1" ContentTypeId="0x0101003D93667884C3D9499D848086F524FF79"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a038740-69da-4beb-9424-6f16293a6780"/>
    <Status xmlns="ba038740-69da-4beb-9424-6f16293a6780">Concept</Status>
    <Volgorde xmlns="ba038740-69da-4beb-9424-6f16293a6780" xsi:nil="true"/>
    <Nummering xmlns="ba038740-69da-4beb-9424-6f16293a6780" xsi:nil="true"/>
    <KeepOriginal xmlns="ba038740-69da-4beb-9424-6f16293a6780">false</KeepOriginal>
    <Kenmerk xmlns="ba038740-69da-4beb-9424-6f16293a6780">Offerteformat VSV 2027</Kenmerk>
    <TaxKeywordTaxHTField xmlns="ba038740-69da-4beb-9424-6f16293a6780">
      <Terms xmlns="http://schemas.microsoft.com/office/infopath/2007/PartnerControls">
        <TermInfo xmlns="http://schemas.microsoft.com/office/infopath/2007/PartnerControls">
          <TermName xmlns="http://schemas.microsoft.com/office/infopath/2007/PartnerControls">Offerteformat VSV 2027</TermName>
          <TermId xmlns="http://schemas.microsoft.com/office/infopath/2007/PartnerControls">11111111-1111-1111-1111-111111111111</TermId>
        </TermInfo>
      </Terms>
    </TaxKeywordTaxHTField>
    <Thema xmlns="ba038740-69da-4beb-9424-6f16293a6780" xsi:nil="true"/>
  </documentManagement>
</p:properties>
</file>

<file path=customXml/itemProps1.xml><?xml version="1.0" encoding="utf-8"?>
<ds:datastoreItem xmlns:ds="http://schemas.openxmlformats.org/officeDocument/2006/customXml" ds:itemID="{46C6045A-FB99-4EB9-81FA-D4A032A3D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038740-69da-4beb-9424-6f16293a67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D4C9A5-3495-40F8-B70B-F008D9B1937F}">
  <ds:schemaRefs>
    <ds:schemaRef ds:uri="Microsoft.SharePoint.Taxonomy.ContentTypeSync"/>
  </ds:schemaRefs>
</ds:datastoreItem>
</file>

<file path=customXml/itemProps3.xml><?xml version="1.0" encoding="utf-8"?>
<ds:datastoreItem xmlns:ds="http://schemas.openxmlformats.org/officeDocument/2006/customXml" ds:itemID="{00B83CC0-449A-4EE9-BCA5-E3260B3168B1}">
  <ds:schemaRefs>
    <ds:schemaRef ds:uri="http://schemas.microsoft.com/sharepoint/v3/contenttype/forms"/>
  </ds:schemaRefs>
</ds:datastoreItem>
</file>

<file path=customXml/itemProps4.xml><?xml version="1.0" encoding="utf-8"?>
<ds:datastoreItem xmlns:ds="http://schemas.openxmlformats.org/officeDocument/2006/customXml" ds:itemID="{F180E1C1-D8A6-4B42-A114-F0DFF286E8EC}">
  <ds:schemaRefs>
    <ds:schemaRef ds:uri="http://schemas.openxmlformats.org/package/2006/metadata/core-properties"/>
    <ds:schemaRef ds:uri="http://purl.org/dc/terms/"/>
    <ds:schemaRef ds:uri="http://schemas.microsoft.com/office/infopath/2007/PartnerControl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ba038740-69da-4beb-9424-6f16293a6780"/>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Instructie</vt:lpstr>
      <vt:lpstr>Offerte &amp; jaarplan 2027 (A,B,D)</vt:lpstr>
      <vt:lpstr>Begroting inkoop Zvw 2027 (C)</vt:lpstr>
      <vt:lpstr>'Begroting inkoop Zvw 2027 (C)'!Afdrukbereik</vt:lpstr>
      <vt:lpstr>Instructie!Afdrukbereik</vt:lpstr>
      <vt:lpstr>'Offerte &amp; jaarplan 2027 (A,B,D)'!Afdrukbereik</vt:lpstr>
      <vt:lpstr>'Offerte &amp; jaarplan 2027 (A,B,D)'!Afdruktitels</vt:lpstr>
    </vt:vector>
  </TitlesOfParts>
  <Manager/>
  <Company>Zorgverzekeraars Nederland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Offerteformat VSV 2027</dc:title>
  <dc:subject>Offerteformat VSV 2027</dc:subject>
  <dc:creator>Zorgverzekeraars Nederland</dc:creator>
  <cp:keywords>Offerteformat VSV 2027</cp:keywords>
  <dc:description>De referentiebegroting geeft VSV's richting bij het opstellen van een begroting voor 2027.</dc:description>
  <cp:lastModifiedBy>Rian Klomp</cp:lastModifiedBy>
  <cp:revision>0</cp:revision>
  <dcterms:created xsi:type="dcterms:W3CDTF">2026-06-24T19:52:14Z</dcterms:created>
  <dcterms:modified xsi:type="dcterms:W3CDTF">2026-07-09T07:30:46Z</dcterms:modified>
  <cp:category/>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0x0101003D93667884C3D9499D848086F524FF7900BB8013B1F200C04A8E735AAC24DCE76F</vt:lpwstr>
  </property>
  <property fmtid="{D5CDD505-2E9C-101B-9397-08002B2CF9AE}" pid="3" name="MSIP_Label_379095c1-d701-4a85-9aa0-f5019a9a0475_ActionId">
    <vt:lpwstr>da6c521d-e7ea-4898-914e-308fa5ef3b09</vt:lpwstr>
  </property>
  <property fmtid="{D5CDD505-2E9C-101B-9397-08002B2CF9AE}" pid="4" name="MSIP_Label_379095c1-d701-4a85-9aa0-f5019a9a0475_ContentBits">
    <vt:lpwstr>0</vt:lpwstr>
  </property>
  <property fmtid="{D5CDD505-2E9C-101B-9397-08002B2CF9AE}" pid="5" name="MSIP_Label_379095c1-d701-4a85-9aa0-f5019a9a0475_Enabled">
    <vt:lpwstr>true</vt:lpwstr>
  </property>
  <property fmtid="{D5CDD505-2E9C-101B-9397-08002B2CF9AE}" pid="6" name="MSIP_Label_379095c1-d701-4a85-9aa0-f5019a9a0475_Method">
    <vt:lpwstr>Privileged</vt:lpwstr>
  </property>
  <property fmtid="{D5CDD505-2E9C-101B-9397-08002B2CF9AE}" pid="7" name="MSIP_Label_379095c1-d701-4a85-9aa0-f5019a9a0475_Name">
    <vt:lpwstr>Vertrouwelijk</vt:lpwstr>
  </property>
  <property fmtid="{D5CDD505-2E9C-101B-9397-08002B2CF9AE}" pid="8" name="MSIP_Label_379095c1-d701-4a85-9aa0-f5019a9a0475_SetDate">
    <vt:lpwstr>2026-06-26T07:50:26Z</vt:lpwstr>
  </property>
  <property fmtid="{D5CDD505-2E9C-101B-9397-08002B2CF9AE}" pid="9" name="MSIP_Label_379095c1-d701-4a85-9aa0-f5019a9a0475_SiteId">
    <vt:lpwstr>c37ef212-d4a3-44b6-92df-0d1dff85604f</vt:lpwstr>
  </property>
  <property fmtid="{D5CDD505-2E9C-101B-9397-08002B2CF9AE}" pid="10" name="MSIP_Label_379095c1-d701-4a85-9aa0-f5019a9a0475_Tag">
    <vt:lpwstr>10, 0, 1, 1</vt:lpwstr>
  </property>
  <property fmtid="{D5CDD505-2E9C-101B-9397-08002B2CF9AE}" pid="11" name="MediaServiceImageTags">
    <vt:lpwstr/>
  </property>
  <property fmtid="{D5CDD505-2E9C-101B-9397-08002B2CF9AE}" pid="12" name="TaxKeyword">
    <vt:lpwstr/>
  </property>
  <property fmtid="{D5CDD505-2E9C-101B-9397-08002B2CF9AE}" pid="13" name="lcf76f155ced4ddcb4097134ff3c332f">
    <vt:lpwstr/>
  </property>
</Properties>
</file>